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609"/>
  </bookViews>
  <sheets>
    <sheet name="市幼儿园限高校毕业生" sheetId="2" r:id="rId1"/>
    <sheet name="农村幼儿园" sheetId="6" r:id="rId2"/>
    <sheet name="高中体育" sheetId="41" r:id="rId3"/>
    <sheet name="城区小学体育" sheetId="31" r:id="rId4"/>
    <sheet name="特岗初音" sheetId="56" r:id="rId5"/>
    <sheet name="特岗小音乐" sheetId="46" r:id="rId6"/>
    <sheet name="特岗初美" sheetId="55" r:id="rId7"/>
    <sheet name="特岗小美术" sheetId="49" r:id="rId8"/>
    <sheet name="高中音乐" sheetId="18" r:id="rId9"/>
    <sheet name="高中美术（乐平一中新校区）" sheetId="26" r:id="rId10"/>
    <sheet name="城区初中体育" sheetId="34" r:id="rId11"/>
    <sheet name="高中语文(限高校应届生.男)" sheetId="13" r:id="rId12"/>
    <sheet name="高中语文(限高校应届毕业生.女)" sheetId="14" r:id="rId13"/>
    <sheet name="高中语文(乐中限应届)" sheetId="15" r:id="rId14"/>
    <sheet name="高中英语(限高校应届毕业生.女)" sheetId="16" r:id="rId15"/>
    <sheet name="高中英语(限高校应届毕业生.男)" sheetId="17" r:id="rId16"/>
    <sheet name="高中信息（乐平中专）" sheetId="19" r:id="rId17"/>
    <sheet name="高中心理健康（乐平一中）" sheetId="20" r:id="rId18"/>
    <sheet name="高中物理" sheetId="21" r:id="rId19"/>
    <sheet name="高中数学(女)" sheetId="22" r:id="rId20"/>
    <sheet name="高中数学(男)" sheetId="23" r:id="rId21"/>
    <sheet name="高中数学(乐平三中)" sheetId="24" r:id="rId22"/>
    <sheet name="高中生物" sheetId="25" r:id="rId23"/>
    <sheet name="高中化学" sheetId="28" r:id="rId24"/>
    <sheet name="城区小学信息技术" sheetId="30" r:id="rId25"/>
    <sheet name="城区初中语文" sheetId="32" r:id="rId26"/>
    <sheet name="城区初中物理" sheetId="33" r:id="rId27"/>
    <sheet name="城区初中生物" sheetId="36" r:id="rId28"/>
    <sheet name="城区初中化学" sheetId="38" r:id="rId29"/>
    <sheet name="特岗初英" sheetId="52" r:id="rId30"/>
    <sheet name="特岗初物" sheetId="53" r:id="rId31"/>
    <sheet name="特岗初化" sheetId="54" r:id="rId32"/>
  </sheets>
  <definedNames>
    <definedName name="_xlnm._FilterDatabase" localSheetId="0" hidden="1">市幼儿园限高校毕业生!$A$2:$L$21</definedName>
    <definedName name="_xlnm._FilterDatabase" localSheetId="1" hidden="1">农村幼儿园!$A$2:$J$38</definedName>
    <definedName name="_xlnm._FilterDatabase" localSheetId="2" hidden="1">高中体育!$A$2:$K$6</definedName>
    <definedName name="_xlnm._FilterDatabase" localSheetId="3" hidden="1">城区小学体育!$A$2:$K$11</definedName>
    <definedName name="_xlnm._FilterDatabase" localSheetId="4" hidden="1">特岗初音!$A$2:$H$7</definedName>
    <definedName name="_xlnm._FilterDatabase" localSheetId="5" hidden="1">特岗小音乐!$A$1:$H$30</definedName>
    <definedName name="_xlnm._FilterDatabase" localSheetId="6" hidden="1">特岗初美!$A$2:$H$11</definedName>
    <definedName name="_xlnm._FilterDatabase" localSheetId="7" hidden="1">特岗小美术!$A$2:$H$24</definedName>
    <definedName name="_xlnm._FilterDatabase" localSheetId="10" hidden="1">城区初中体育!$A$2:$J$8</definedName>
    <definedName name="_xlnm._FilterDatabase" localSheetId="12" hidden="1">'高中语文(限高校应届毕业生.女)'!$A$2:$J$17</definedName>
    <definedName name="_xlnm._FilterDatabase" localSheetId="14" hidden="1">'高中英语(限高校应届毕业生.女)'!$A$2:$J$20</definedName>
    <definedName name="_xlnm._FilterDatabase" localSheetId="16" hidden="1">'高中信息（乐平中专）'!$A$2:$J$11</definedName>
    <definedName name="_xlnm._FilterDatabase" localSheetId="20" hidden="1">'高中数学(男)'!$A$2:$J$8</definedName>
    <definedName name="_xlnm._FilterDatabase" localSheetId="21" hidden="1">'高中数学(乐平三中)'!$A$2:$J$10</definedName>
    <definedName name="_xlnm._FilterDatabase" localSheetId="23" hidden="1">高中化学!$A$2:$J$16</definedName>
    <definedName name="_xlnm._FilterDatabase" localSheetId="25" hidden="1">城区初中语文!$A$2:$J$22</definedName>
    <definedName name="_xlnm._FilterDatabase" localSheetId="26" hidden="1">城区初中物理!$A$2:$H$18</definedName>
    <definedName name="_xlnm._FilterDatabase" localSheetId="28" hidden="1">城区初中化学!$A$1:$H$16</definedName>
    <definedName name="_xlnm._FilterDatabase" localSheetId="29" hidden="1">特岗初英!$A$2:$H$53</definedName>
    <definedName name="_xlnm._FilterDatabase" localSheetId="31" hidden="1">特岗初化!$A$2:$H$11</definedName>
    <definedName name="_xlnm.Print_Titles" localSheetId="25">城区初中语文!$1:$2</definedName>
    <definedName name="_xlnm.Print_Titles" localSheetId="1">农村幼儿园!$1:$2</definedName>
    <definedName name="_xlnm.Print_Titles" localSheetId="31">特岗初化!$1:$2</definedName>
    <definedName name="_xlnm.Print_Titles" localSheetId="30">特岗初物!$1:$2</definedName>
    <definedName name="_xlnm.Print_Titles" localSheetId="29">特岗初英!$1:$2</definedName>
    <definedName name="_xlnm.Print_Titles" localSheetId="5">特岗小音乐!$1:$2</definedName>
  </definedNames>
  <calcPr calcId="144525"/>
</workbook>
</file>

<file path=xl/sharedStrings.xml><?xml version="1.0" encoding="utf-8"?>
<sst xmlns="http://schemas.openxmlformats.org/spreadsheetml/2006/main" count="1087" uniqueCount="841">
  <si>
    <t>乐平市2021年教师招聘成绩表          
  市区幼儿园.限高校应届毕业生（招聘7人）</t>
  </si>
  <si>
    <t>排名</t>
  </si>
  <si>
    <t>姓名</t>
  </si>
  <si>
    <t>准考证号</t>
  </si>
  <si>
    <t>笔试  成绩</t>
  </si>
  <si>
    <t>笔试总分（×40%）</t>
  </si>
  <si>
    <t>说课  成绩</t>
  </si>
  <si>
    <t>折算面试  成绩   （×80%）</t>
  </si>
  <si>
    <t>加试  成绩</t>
  </si>
  <si>
    <t>面试  成绩</t>
  </si>
  <si>
    <t>面试总分（×60%）</t>
  </si>
  <si>
    <t>总成绩</t>
  </si>
  <si>
    <t>彭依婷</t>
  </si>
  <si>
    <t>336041301822</t>
  </si>
  <si>
    <t>瞿紫燕</t>
  </si>
  <si>
    <t>336211803206</t>
  </si>
  <si>
    <t>祝欣怡</t>
  </si>
  <si>
    <t>336230801017</t>
  </si>
  <si>
    <t>王紫君</t>
  </si>
  <si>
    <t>336021803215</t>
  </si>
  <si>
    <t>王彦凌</t>
  </si>
  <si>
    <t>336021803101</t>
  </si>
  <si>
    <t>吴文娟</t>
  </si>
  <si>
    <t>336041302618</t>
  </si>
  <si>
    <t>宁烨玲</t>
  </si>
  <si>
    <t>336013503524</t>
  </si>
  <si>
    <t>樊福龙</t>
  </si>
  <si>
    <t>336021803617</t>
  </si>
  <si>
    <t>施念</t>
  </si>
  <si>
    <t>336021803823</t>
  </si>
  <si>
    <t>石芬</t>
  </si>
  <si>
    <t>336015605026</t>
  </si>
  <si>
    <t>王晴雯</t>
  </si>
  <si>
    <t>336230801023</t>
  </si>
  <si>
    <t>汪雅祯</t>
  </si>
  <si>
    <t>336021803827</t>
  </si>
  <si>
    <t>张连平</t>
  </si>
  <si>
    <t>336013502726</t>
  </si>
  <si>
    <t>刘映红</t>
  </si>
  <si>
    <t>336021803508</t>
  </si>
  <si>
    <t>黄栩浈</t>
  </si>
  <si>
    <t>336212701318</t>
  </si>
  <si>
    <t>黎敏</t>
  </si>
  <si>
    <t>336021803112</t>
  </si>
  <si>
    <t>徐美琳</t>
  </si>
  <si>
    <t>336013503424</t>
  </si>
  <si>
    <t>李子萱</t>
  </si>
  <si>
    <t>336021803913</t>
  </si>
  <si>
    <t>董丽华</t>
  </si>
  <si>
    <t>336017603028</t>
  </si>
  <si>
    <t>乐平市2021年教师招聘成绩表          
  农村幼儿园(招聘18人)</t>
  </si>
  <si>
    <t>笔试成绩</t>
  </si>
  <si>
    <t>面试成绩</t>
  </si>
  <si>
    <t>周莹</t>
  </si>
  <si>
    <t>336230802706</t>
  </si>
  <si>
    <t>姚淑琪</t>
  </si>
  <si>
    <t>336017600408</t>
  </si>
  <si>
    <t>左凡姝</t>
  </si>
  <si>
    <t>336017601518</t>
  </si>
  <si>
    <t>程俊楠</t>
  </si>
  <si>
    <t>336015606804</t>
  </si>
  <si>
    <t>段艳艳</t>
  </si>
  <si>
    <t>336017600304</t>
  </si>
  <si>
    <t>李淑婷</t>
  </si>
  <si>
    <t>336041302111</t>
  </si>
  <si>
    <t>许美玲</t>
  </si>
  <si>
    <t>336015606518</t>
  </si>
  <si>
    <t>江晓娥</t>
  </si>
  <si>
    <t>336230800126</t>
  </si>
  <si>
    <t>彭淑芬</t>
  </si>
  <si>
    <t>336013501614</t>
  </si>
  <si>
    <t>胡肖梅</t>
  </si>
  <si>
    <t>336230802724</t>
  </si>
  <si>
    <t>曹明源</t>
  </si>
  <si>
    <t>336021802911</t>
  </si>
  <si>
    <t>李小飞</t>
  </si>
  <si>
    <t>336013500614</t>
  </si>
  <si>
    <t>童遥</t>
  </si>
  <si>
    <t>336021803301</t>
  </si>
  <si>
    <t>江国珍</t>
  </si>
  <si>
    <t>336230801816</t>
  </si>
  <si>
    <t>刘清</t>
  </si>
  <si>
    <t>336041302110</t>
  </si>
  <si>
    <t>李静波</t>
  </si>
  <si>
    <t>336013502811</t>
  </si>
  <si>
    <t>蔡静涵</t>
  </si>
  <si>
    <t>336230801216</t>
  </si>
  <si>
    <t>金珍</t>
  </si>
  <si>
    <t>336021803708</t>
  </si>
  <si>
    <t>闻良溪</t>
  </si>
  <si>
    <t>336041301425</t>
  </si>
  <si>
    <t>余小玲</t>
  </si>
  <si>
    <t>336013502110</t>
  </si>
  <si>
    <t>姜红梅</t>
  </si>
  <si>
    <t>336041302202</t>
  </si>
  <si>
    <t>陈非儿</t>
  </si>
  <si>
    <t>336021803404</t>
  </si>
  <si>
    <t>张宛璇</t>
  </si>
  <si>
    <t>336041302510</t>
  </si>
  <si>
    <t>周倩</t>
  </si>
  <si>
    <t>336230800410</t>
  </si>
  <si>
    <t>叶海霞</t>
  </si>
  <si>
    <t>336017602929</t>
  </si>
  <si>
    <t>何梦园</t>
  </si>
  <si>
    <t>336013500317</t>
  </si>
  <si>
    <t>吴钰</t>
  </si>
  <si>
    <t>336230803616</t>
  </si>
  <si>
    <t>殷凯</t>
  </si>
  <si>
    <t>336041300721</t>
  </si>
  <si>
    <t>李金玲</t>
  </si>
  <si>
    <t>336021803410</t>
  </si>
  <si>
    <t>郭超惠</t>
  </si>
  <si>
    <t>336041303125</t>
  </si>
  <si>
    <t>王乐慧</t>
  </si>
  <si>
    <t>336017601029</t>
  </si>
  <si>
    <t>李丹丹</t>
  </si>
  <si>
    <t>336041300607</t>
  </si>
  <si>
    <t>余思奇</t>
  </si>
  <si>
    <t>336041302328</t>
  </si>
  <si>
    <t>祝友萍</t>
  </si>
  <si>
    <t>336021803811</t>
  </si>
  <si>
    <t>王巧宇</t>
  </si>
  <si>
    <t>336230801020</t>
  </si>
  <si>
    <t>吴艳平</t>
  </si>
  <si>
    <t>336021803912</t>
  </si>
  <si>
    <t>乐平市2021年教师招聘成绩表          
高中体育与健康(招聘2人)</t>
  </si>
  <si>
    <t>笔试     成绩</t>
  </si>
  <si>
    <t>笔试总分（×20%）</t>
  </si>
  <si>
    <t>折算面试  成绩（×80%）</t>
  </si>
  <si>
    <t>加试   成绩</t>
  </si>
  <si>
    <t>彭文彬</t>
  </si>
  <si>
    <t>136020202201</t>
  </si>
  <si>
    <t>黄世友</t>
  </si>
  <si>
    <t>136020202206</t>
  </si>
  <si>
    <t>吴乐飞</t>
  </si>
  <si>
    <t>136020202212</t>
  </si>
  <si>
    <t>彭泽萍</t>
  </si>
  <si>
    <t>136020202208</t>
  </si>
  <si>
    <t>乐平市2021年教师招聘成绩表          
城区小学体育(招聘4人)</t>
  </si>
  <si>
    <t>笔试   成绩</t>
  </si>
  <si>
    <t>王浩</t>
  </si>
  <si>
    <t>136020203108</t>
  </si>
  <si>
    <t>徐铮</t>
  </si>
  <si>
    <t>136020203122</t>
  </si>
  <si>
    <t>李彦超</t>
  </si>
  <si>
    <t>136013704322</t>
  </si>
  <si>
    <t>黄亮晶</t>
  </si>
  <si>
    <t>136020203225</t>
  </si>
  <si>
    <t>陶周鑫</t>
  </si>
  <si>
    <t>136040700814</t>
  </si>
  <si>
    <t>刘孟政</t>
  </si>
  <si>
    <t>136040700320</t>
  </si>
  <si>
    <t>杨伟萍</t>
  </si>
  <si>
    <t>136020203217</t>
  </si>
  <si>
    <t>董子烨</t>
  </si>
  <si>
    <t>136020203306</t>
  </si>
  <si>
    <t>童飞</t>
  </si>
  <si>
    <t>136020203103</t>
  </si>
  <si>
    <t>乐平市2021年教师招聘成绩表                            　　　　　　　　     特岗初中音乐（招聘2人）</t>
  </si>
  <si>
    <t>余思慧</t>
  </si>
  <si>
    <t>136019202101</t>
  </si>
  <si>
    <t>胡欣沂</t>
  </si>
  <si>
    <t>136019202217</t>
  </si>
  <si>
    <t>肖紫馨</t>
  </si>
  <si>
    <t>136022306502</t>
  </si>
  <si>
    <t>胡美怡</t>
  </si>
  <si>
    <t>136022306518</t>
  </si>
  <si>
    <t>吴美珊</t>
  </si>
  <si>
    <t>136050114403</t>
  </si>
  <si>
    <t>2021年乐平市教师招聘参加面试人员名单                            　　　　　　　　     特岗小学音乐（招聘15人）</t>
  </si>
  <si>
    <t>蔡诗怡</t>
  </si>
  <si>
    <t>136022303309</t>
  </si>
  <si>
    <t>方琳</t>
  </si>
  <si>
    <t>136022303209</t>
  </si>
  <si>
    <t>匡潮鑫</t>
  </si>
  <si>
    <t>136022303202</t>
  </si>
  <si>
    <t>缪思聪</t>
  </si>
  <si>
    <t>136022303204</t>
  </si>
  <si>
    <t>方云儿</t>
  </si>
  <si>
    <t>136022303216</t>
  </si>
  <si>
    <t>蔡宇</t>
  </si>
  <si>
    <t>136022303203</t>
  </si>
  <si>
    <t>叶烨文怡</t>
  </si>
  <si>
    <t>136022303316</t>
  </si>
  <si>
    <t>卢惠玲</t>
  </si>
  <si>
    <t>136022303212</t>
  </si>
  <si>
    <t>刘紫璇</t>
  </si>
  <si>
    <t>136022303306</t>
  </si>
  <si>
    <t>夏珂</t>
  </si>
  <si>
    <t>136022303222</t>
  </si>
  <si>
    <t>江思敏</t>
  </si>
  <si>
    <t>136022303315</t>
  </si>
  <si>
    <t>蒋瑄</t>
  </si>
  <si>
    <t>136022303320</t>
  </si>
  <si>
    <t>刘桂欣</t>
  </si>
  <si>
    <t>136042002201</t>
  </si>
  <si>
    <t>李玉姝</t>
  </si>
  <si>
    <t>136022303210</t>
  </si>
  <si>
    <t>徐紫琪</t>
  </si>
  <si>
    <t>136022303317</t>
  </si>
  <si>
    <t>徐思倩</t>
  </si>
  <si>
    <t>136022303215</t>
  </si>
  <si>
    <t>章元</t>
  </si>
  <si>
    <t>136022303308</t>
  </si>
  <si>
    <t>钱林豪</t>
  </si>
  <si>
    <t>136022303310</t>
  </si>
  <si>
    <t>李明</t>
  </si>
  <si>
    <t>136022303201</t>
  </si>
  <si>
    <t>樊思平</t>
  </si>
  <si>
    <t>136022303214</t>
  </si>
  <si>
    <t>邵子仪</t>
  </si>
  <si>
    <t>136022303312</t>
  </si>
  <si>
    <t>方心昀</t>
  </si>
  <si>
    <t>136022303208</t>
  </si>
  <si>
    <t>李杰</t>
  </si>
  <si>
    <t>136014006801</t>
  </si>
  <si>
    <t>程敏萱</t>
  </si>
  <si>
    <t>136014006804</t>
  </si>
  <si>
    <t>刘亚云</t>
  </si>
  <si>
    <t>136022303221</t>
  </si>
  <si>
    <t>张哲齐</t>
  </si>
  <si>
    <t>136022303217</t>
  </si>
  <si>
    <t>余鑫怡</t>
  </si>
  <si>
    <t>136230106220</t>
  </si>
  <si>
    <t>秦芳</t>
  </si>
  <si>
    <t>136022303303</t>
  </si>
  <si>
    <t>乐平市2021年教师招聘成绩表                            　　　　　　　　     特岗初中美术（招聘3人）</t>
  </si>
  <si>
    <t>王梦婷</t>
  </si>
  <si>
    <t>136022306611</t>
  </si>
  <si>
    <t>黄学慧</t>
  </si>
  <si>
    <t>136019203105</t>
  </si>
  <si>
    <t>王倩颖</t>
  </si>
  <si>
    <t>136022307002</t>
  </si>
  <si>
    <t>程陆娟</t>
  </si>
  <si>
    <t>136022306629</t>
  </si>
  <si>
    <t>严青英</t>
  </si>
  <si>
    <t>136022306814</t>
  </si>
  <si>
    <t>周钰青</t>
  </si>
  <si>
    <t>136022307007</t>
  </si>
  <si>
    <t>方柔</t>
  </si>
  <si>
    <t>136022306730</t>
  </si>
  <si>
    <t>鄢嫣</t>
  </si>
  <si>
    <t>136022306613</t>
  </si>
  <si>
    <t>方佳瑶</t>
  </si>
  <si>
    <t>136022306603</t>
  </si>
  <si>
    <t>乐平市2021年教师招聘成绩表                            　　　　　　　　     特岗小学美术（招聘9人）</t>
  </si>
  <si>
    <t>游镕潞</t>
  </si>
  <si>
    <t>136022303415</t>
  </si>
  <si>
    <t>吉婧</t>
  </si>
  <si>
    <t>136022303611</t>
  </si>
  <si>
    <t>陈李俊子</t>
  </si>
  <si>
    <t>136022303724</t>
  </si>
  <si>
    <t>江慧彬</t>
  </si>
  <si>
    <t>136022303427</t>
  </si>
  <si>
    <t>施佳欣</t>
  </si>
  <si>
    <t>136022303717</t>
  </si>
  <si>
    <t>李梦婕</t>
  </si>
  <si>
    <t>136022303501</t>
  </si>
  <si>
    <t>彭剑飞</t>
  </si>
  <si>
    <t>136014007518</t>
  </si>
  <si>
    <t>朱慧婷</t>
  </si>
  <si>
    <t>136014007023</t>
  </si>
  <si>
    <t>吴佳慧</t>
  </si>
  <si>
    <t>136022303808</t>
  </si>
  <si>
    <t>邹丽君</t>
  </si>
  <si>
    <t>136022303905</t>
  </si>
  <si>
    <t>胡圣佳</t>
  </si>
  <si>
    <t>136022303804</t>
  </si>
  <si>
    <t>何小宇</t>
  </si>
  <si>
    <t>136022303807</t>
  </si>
  <si>
    <t>李茜婷</t>
  </si>
  <si>
    <t>136022303827</t>
  </si>
  <si>
    <t>刘景昌</t>
  </si>
  <si>
    <t>136022303917</t>
  </si>
  <si>
    <t>徐佳璐</t>
  </si>
  <si>
    <t>136022303813</t>
  </si>
  <si>
    <t>余婷</t>
  </si>
  <si>
    <t>136022303823</t>
  </si>
  <si>
    <t>邵逸浪</t>
  </si>
  <si>
    <t>136022303417</t>
  </si>
  <si>
    <t>胡旺熙</t>
  </si>
  <si>
    <t>136022303407</t>
  </si>
  <si>
    <t>洪文瑶</t>
  </si>
  <si>
    <t>136022303503</t>
  </si>
  <si>
    <t>毛晓敏</t>
  </si>
  <si>
    <t>136022303625</t>
  </si>
  <si>
    <t>林建英</t>
  </si>
  <si>
    <t>136022303819</t>
  </si>
  <si>
    <t>张云玲</t>
  </si>
  <si>
    <t>136022303924</t>
  </si>
  <si>
    <t>乐平市2021年教师招聘成绩表          
高中音乐(招聘2人)</t>
  </si>
  <si>
    <t>李勇</t>
  </si>
  <si>
    <t>136020201704</t>
  </si>
  <si>
    <t>江清怡</t>
  </si>
  <si>
    <t>136020201710</t>
  </si>
  <si>
    <t>马钰捷</t>
  </si>
  <si>
    <t>136020201713</t>
  </si>
  <si>
    <t>汪姝彧</t>
  </si>
  <si>
    <t>136020201727</t>
  </si>
  <si>
    <t>乐平市2021年教师招聘成绩表          
高中美术.乐平一中新校区(招聘1人)</t>
  </si>
  <si>
    <t>王芳</t>
  </si>
  <si>
    <t>136020201825</t>
  </si>
  <si>
    <t>王鑫睿</t>
  </si>
  <si>
    <t>136020201821</t>
  </si>
  <si>
    <t>朱琦杰</t>
  </si>
  <si>
    <t>136020201924</t>
  </si>
  <si>
    <t>乐平市2021年教师招聘成绩表          
城区初中体育(招聘2人)</t>
  </si>
  <si>
    <t>王星</t>
  </si>
  <si>
    <t>136022103108</t>
  </si>
  <si>
    <t>袁阁清</t>
  </si>
  <si>
    <t>136022103030</t>
  </si>
  <si>
    <t>林文俊</t>
  </si>
  <si>
    <t>136022103010</t>
  </si>
  <si>
    <t>戴立胜</t>
  </si>
  <si>
    <t>136022103004</t>
  </si>
  <si>
    <t>汪天田</t>
  </si>
  <si>
    <t>136022103007</t>
  </si>
  <si>
    <t>王印传</t>
  </si>
  <si>
    <t>136022103002</t>
  </si>
  <si>
    <t>乐平市2021年教师招聘成绩表          
高中语文(限高校应届生.男)(招聘6人)</t>
  </si>
  <si>
    <t>笔试总分（×25%）</t>
  </si>
  <si>
    <t>面试总分（×50%）</t>
  </si>
  <si>
    <t>齐林勃</t>
  </si>
  <si>
    <t>136020200301</t>
  </si>
  <si>
    <t>万佳乐</t>
  </si>
  <si>
    <t>136211405208</t>
  </si>
  <si>
    <t>刘盛波</t>
  </si>
  <si>
    <t>136020200105</t>
  </si>
  <si>
    <t>乐平市2021年教师招聘成绩表          
高中语文(限高校应届毕业生.女)(招聘7人)</t>
  </si>
  <si>
    <t>程翀彦</t>
  </si>
  <si>
    <t>136020200225</t>
  </si>
  <si>
    <t>姚蕾蕾</t>
  </si>
  <si>
    <t>136017001830</t>
  </si>
  <si>
    <t>张超</t>
  </si>
  <si>
    <t>136017001022</t>
  </si>
  <si>
    <t>殷会平</t>
  </si>
  <si>
    <t>136040205716</t>
  </si>
  <si>
    <t>黄佳玲</t>
  </si>
  <si>
    <t>136020200226</t>
  </si>
  <si>
    <t>袁也</t>
  </si>
  <si>
    <t>136020200223</t>
  </si>
  <si>
    <t>周少琴</t>
  </si>
  <si>
    <t>136020200230</t>
  </si>
  <si>
    <t>程文静</t>
  </si>
  <si>
    <t>136017000528</t>
  </si>
  <si>
    <t>陈君</t>
  </si>
  <si>
    <t>136017000630</t>
  </si>
  <si>
    <t>唐玲丽</t>
  </si>
  <si>
    <t>136020200129</t>
  </si>
  <si>
    <t>余苏林</t>
  </si>
  <si>
    <t>136017002103</t>
  </si>
  <si>
    <t>童丽红</t>
  </si>
  <si>
    <t>136060702811</t>
  </si>
  <si>
    <t>陈怡婷</t>
  </si>
  <si>
    <t>136020200127</t>
  </si>
  <si>
    <t>王晓亭</t>
  </si>
  <si>
    <t>136020200229</t>
  </si>
  <si>
    <t>李雅婷</t>
  </si>
  <si>
    <t>136020200221</t>
  </si>
  <si>
    <t>乐平市2021年教师招聘成绩表          
高中语文(乐中.限高校应届毕业生)(招聘1人)</t>
  </si>
  <si>
    <t>吕蕾</t>
  </si>
  <si>
    <t>136020200124</t>
  </si>
  <si>
    <t>徐紫梦</t>
  </si>
  <si>
    <t>136017001727</t>
  </si>
  <si>
    <t>乐平市2021年教师招聘成绩表          
高中英语(限高校应届毕业生.女)(招聘7人)</t>
  </si>
  <si>
    <t>殷思旗</t>
  </si>
  <si>
    <t>136020200908</t>
  </si>
  <si>
    <t>王丽萍</t>
  </si>
  <si>
    <t>136017003704</t>
  </si>
  <si>
    <t>张燠琴</t>
  </si>
  <si>
    <t>136020200712</t>
  </si>
  <si>
    <t>朱紫薇</t>
  </si>
  <si>
    <t>136020200920</t>
  </si>
  <si>
    <t>曹志杰</t>
  </si>
  <si>
    <t>136020200822</t>
  </si>
  <si>
    <t>郭美柔</t>
  </si>
  <si>
    <t>136020200814</t>
  </si>
  <si>
    <t>汪紫微</t>
  </si>
  <si>
    <t>136020200824</t>
  </si>
  <si>
    <t>甘淑钰</t>
  </si>
  <si>
    <t>136020200916</t>
  </si>
  <si>
    <t>王思怡</t>
  </si>
  <si>
    <t>136020200818</t>
  </si>
  <si>
    <t>袁静</t>
  </si>
  <si>
    <t>136020200914</t>
  </si>
  <si>
    <t>盛玲瑶</t>
  </si>
  <si>
    <t>136020200701</t>
  </si>
  <si>
    <t>吴欣瞳</t>
  </si>
  <si>
    <t>136020200719</t>
  </si>
  <si>
    <t>戴艳</t>
  </si>
  <si>
    <t>136020200903</t>
  </si>
  <si>
    <t>汪慧贤</t>
  </si>
  <si>
    <t>136020200725</t>
  </si>
  <si>
    <t>孙玉萍</t>
  </si>
  <si>
    <t>136020200720</t>
  </si>
  <si>
    <t>齐思颖</t>
  </si>
  <si>
    <t>136020200802</t>
  </si>
  <si>
    <t>江婉怡</t>
  </si>
  <si>
    <t>136017003403</t>
  </si>
  <si>
    <t>余梦凡</t>
  </si>
  <si>
    <t>136020200717</t>
  </si>
  <si>
    <t>乐平市2021年教师招聘成绩表          
高中英语(限高校应届毕业生.男)(招聘7人)</t>
  </si>
  <si>
    <t>余志超</t>
  </si>
  <si>
    <t>136017003530</t>
  </si>
  <si>
    <t>许隽</t>
  </si>
  <si>
    <t>136020200910</t>
  </si>
  <si>
    <t>黄川扬</t>
  </si>
  <si>
    <t>136020200812</t>
  </si>
  <si>
    <t>吴凯杰</t>
  </si>
  <si>
    <t>136017003025</t>
  </si>
  <si>
    <t>吕鹏</t>
  </si>
  <si>
    <t>136232205203</t>
  </si>
  <si>
    <t>石建义</t>
  </si>
  <si>
    <t>136020200718</t>
  </si>
  <si>
    <t>龙慧升</t>
  </si>
  <si>
    <t>136240701911</t>
  </si>
  <si>
    <t>乐平市2021年教师招聘成绩表          
高中信息技术.乐平中专(招聘3人)</t>
  </si>
  <si>
    <t>李琬璐</t>
  </si>
  <si>
    <t>136017401521</t>
  </si>
  <si>
    <t>马美英</t>
  </si>
  <si>
    <t>136017401608</t>
  </si>
  <si>
    <t>王琼英</t>
  </si>
  <si>
    <t>136020202402</t>
  </si>
  <si>
    <t>周鹏</t>
  </si>
  <si>
    <t>136020202416</t>
  </si>
  <si>
    <t>周瑾</t>
  </si>
  <si>
    <t>136042206503</t>
  </si>
  <si>
    <t>汤柳清</t>
  </si>
  <si>
    <t>136017401523</t>
  </si>
  <si>
    <t>林耕风</t>
  </si>
  <si>
    <t>136020202417</t>
  </si>
  <si>
    <t>徐诗卉</t>
  </si>
  <si>
    <t>136020202415</t>
  </si>
  <si>
    <t>徐文莉</t>
  </si>
  <si>
    <t>136020202413</t>
  </si>
  <si>
    <t>乐平市2021年教师招聘成绩表          
高中心理健康.乐平一中(招聘1人)</t>
  </si>
  <si>
    <t>吴琪含</t>
  </si>
  <si>
    <t>136020202501</t>
  </si>
  <si>
    <t>李梓敬</t>
  </si>
  <si>
    <t>136020202504</t>
  </si>
  <si>
    <t>乐平市2021年教师招聘成绩表          
高中物理(招聘7人)</t>
  </si>
  <si>
    <t>王彬华</t>
  </si>
  <si>
    <t>136020201221</t>
  </si>
  <si>
    <t>姚永志</t>
  </si>
  <si>
    <t>136020201202</t>
  </si>
  <si>
    <t>彭光锋</t>
  </si>
  <si>
    <t>136020201214</t>
  </si>
  <si>
    <t>黄欣婷</t>
  </si>
  <si>
    <t>136020201203</t>
  </si>
  <si>
    <t>张建飞</t>
  </si>
  <si>
    <t>136020201207</t>
  </si>
  <si>
    <t>陈鸿</t>
  </si>
  <si>
    <t>136020201216</t>
  </si>
  <si>
    <t>黄玉杰</t>
  </si>
  <si>
    <t>136013603630</t>
  </si>
  <si>
    <t>汪文俊</t>
  </si>
  <si>
    <t>136020201215</t>
  </si>
  <si>
    <t>张胜柳</t>
  </si>
  <si>
    <t>136060703507</t>
  </si>
  <si>
    <t>乐平市2021年教师招聘成绩表          
高中数学.女(招聘6人)</t>
  </si>
  <si>
    <t>周小婷</t>
  </si>
  <si>
    <t>136213600810</t>
  </si>
  <si>
    <t>刘倩鸾</t>
  </si>
  <si>
    <t>136019801116</t>
  </si>
  <si>
    <t>何成功</t>
  </si>
  <si>
    <t>136020200514</t>
  </si>
  <si>
    <t>张伟珍</t>
  </si>
  <si>
    <t>136020200520</t>
  </si>
  <si>
    <t>叶慧玲</t>
  </si>
  <si>
    <t>136020200414</t>
  </si>
  <si>
    <t>陈佳欣</t>
  </si>
  <si>
    <t>136019800422</t>
  </si>
  <si>
    <t>吴志霞</t>
  </si>
  <si>
    <t>136232204623</t>
  </si>
  <si>
    <t>程紫歆</t>
  </si>
  <si>
    <t>136232204527</t>
  </si>
  <si>
    <t>余兰枝</t>
  </si>
  <si>
    <t>136020200424</t>
  </si>
  <si>
    <t>王慧</t>
  </si>
  <si>
    <t>136232204213</t>
  </si>
  <si>
    <t>冯茜</t>
  </si>
  <si>
    <t>136020200503</t>
  </si>
  <si>
    <t>乐平市2021年教师招聘成绩表          
高中数学.男(招聘6人)</t>
  </si>
  <si>
    <t>徐世健</t>
  </si>
  <si>
    <t>136020200413</t>
  </si>
  <si>
    <t>张祥宏</t>
  </si>
  <si>
    <t>136020200412</t>
  </si>
  <si>
    <t>凌晨</t>
  </si>
  <si>
    <t>136232204203</t>
  </si>
  <si>
    <t>朱静涛</t>
  </si>
  <si>
    <t>136019801207</t>
  </si>
  <si>
    <t>138.5</t>
  </si>
  <si>
    <t>杨汶</t>
  </si>
  <si>
    <t>136020200415</t>
  </si>
  <si>
    <t>袁慧军</t>
  </si>
  <si>
    <t>136019800711</t>
  </si>
  <si>
    <t>乐平市2021年教师招聘成绩表          
高中数学.乐平三中(招聘3人)</t>
  </si>
  <si>
    <t>袁小明</t>
  </si>
  <si>
    <t>136020200529</t>
  </si>
  <si>
    <t>蔡晓妹</t>
  </si>
  <si>
    <t>136020200513</t>
  </si>
  <si>
    <t>胡家文</t>
  </si>
  <si>
    <t>136020200401</t>
  </si>
  <si>
    <t>王志刚</t>
  </si>
  <si>
    <t>136020200429</t>
  </si>
  <si>
    <t>江训勋</t>
  </si>
  <si>
    <t>136213601023</t>
  </si>
  <si>
    <t>李萌</t>
  </si>
  <si>
    <t>136020200527</t>
  </si>
  <si>
    <t>段隆旭</t>
  </si>
  <si>
    <t>236020200417</t>
  </si>
  <si>
    <t>江溯源</t>
  </si>
  <si>
    <t>136019800824</t>
  </si>
  <si>
    <t>乐平市2021年教师招聘成绩表          
高中生物(招聘8人)</t>
  </si>
  <si>
    <t>邵秀娟</t>
  </si>
  <si>
    <t>136020201604</t>
  </si>
  <si>
    <t>余少敏</t>
  </si>
  <si>
    <t>136213804911</t>
  </si>
  <si>
    <t>杨紫薇</t>
  </si>
  <si>
    <t>136020201605</t>
  </si>
  <si>
    <t>石芳芳</t>
  </si>
  <si>
    <t>136020201510</t>
  </si>
  <si>
    <t>江琪</t>
  </si>
  <si>
    <t>136020201511</t>
  </si>
  <si>
    <t>黄美玲</t>
  </si>
  <si>
    <t>136020201617</t>
  </si>
  <si>
    <t>陈子晗</t>
  </si>
  <si>
    <t>136213805009</t>
  </si>
  <si>
    <t>曹琳琳</t>
  </si>
  <si>
    <t>136020201530</t>
  </si>
  <si>
    <t>邹德文</t>
  </si>
  <si>
    <t>136232206510</t>
  </si>
  <si>
    <t>余诺祎</t>
  </si>
  <si>
    <t>136020201601</t>
  </si>
  <si>
    <t>韩胜</t>
  </si>
  <si>
    <t>136020201602</t>
  </si>
  <si>
    <t>卢艳</t>
  </si>
  <si>
    <t>136020201503</t>
  </si>
  <si>
    <t>徐陈婷</t>
  </si>
  <si>
    <t>136019802422</t>
  </si>
  <si>
    <t>王泳婷</t>
  </si>
  <si>
    <t>136020201513</t>
  </si>
  <si>
    <t>朱辰</t>
  </si>
  <si>
    <t>136020201522</t>
  </si>
  <si>
    <t>黄思敏</t>
  </si>
  <si>
    <t>136060703713</t>
  </si>
  <si>
    <t>周惠莉</t>
  </si>
  <si>
    <t>136020201529</t>
  </si>
  <si>
    <t>乐平市2021年教师招聘成绩表          
高中化学(招聘6人)</t>
  </si>
  <si>
    <t>姜子琳</t>
  </si>
  <si>
    <t>136017005010</t>
  </si>
  <si>
    <t>江美英</t>
  </si>
  <si>
    <t>136020201407</t>
  </si>
  <si>
    <t>胡姝婷</t>
  </si>
  <si>
    <t>136017005016</t>
  </si>
  <si>
    <t>谭佳敏</t>
  </si>
  <si>
    <t>136020201416</t>
  </si>
  <si>
    <t>黎金标</t>
  </si>
  <si>
    <t>136020201419</t>
  </si>
  <si>
    <t>王丽飞</t>
  </si>
  <si>
    <t>136017004504</t>
  </si>
  <si>
    <t>吴珍珍</t>
  </si>
  <si>
    <t>136020201410</t>
  </si>
  <si>
    <t>王竞文</t>
  </si>
  <si>
    <t>136020201417</t>
  </si>
  <si>
    <t>程茂松</t>
  </si>
  <si>
    <t>136020201412</t>
  </si>
  <si>
    <t>方灵慧</t>
  </si>
  <si>
    <t>136213804426</t>
  </si>
  <si>
    <t>马燕</t>
  </si>
  <si>
    <t>136020201403</t>
  </si>
  <si>
    <t>曾令成</t>
  </si>
  <si>
    <t>朱洒</t>
  </si>
  <si>
    <t>136040903620</t>
  </si>
  <si>
    <t>徐嘉妮</t>
  </si>
  <si>
    <t>136213804401</t>
  </si>
  <si>
    <t>乐平市2021年教师招聘成绩表          
城区小学信息技术(招聘4人)</t>
  </si>
  <si>
    <t>杨雪</t>
  </si>
  <si>
    <t>136020203704</t>
  </si>
  <si>
    <t>郑双凤</t>
  </si>
  <si>
    <t>136020203706</t>
  </si>
  <si>
    <t>黄欢</t>
  </si>
  <si>
    <t>136020203812</t>
  </si>
  <si>
    <t>冯荣华</t>
  </si>
  <si>
    <t>136020203803</t>
  </si>
  <si>
    <t>曹紫慧</t>
  </si>
  <si>
    <t>136020203718</t>
  </si>
  <si>
    <t>黄小燕</t>
  </si>
  <si>
    <t>136020203822</t>
  </si>
  <si>
    <t>赖柔姿</t>
  </si>
  <si>
    <t>136017104001</t>
  </si>
  <si>
    <t>曹天文</t>
  </si>
  <si>
    <t>136020203813</t>
  </si>
  <si>
    <t>乐平市2021年教师招聘成绩表          
城区初中语文.限高校应届毕业生(招聘12人)</t>
  </si>
  <si>
    <t>曹沐涵</t>
  </si>
  <si>
    <t>136022100605</t>
  </si>
  <si>
    <t>孙心洁</t>
  </si>
  <si>
    <t>136022100821</t>
  </si>
  <si>
    <t>杨慧</t>
  </si>
  <si>
    <t>136022100816</t>
  </si>
  <si>
    <t>吕可妃</t>
  </si>
  <si>
    <t>136022100608</t>
  </si>
  <si>
    <t>陈玲玲</t>
  </si>
  <si>
    <t>136213801415</t>
  </si>
  <si>
    <t>姚婷</t>
  </si>
  <si>
    <t>136022100729</t>
  </si>
  <si>
    <t>栾明明</t>
  </si>
  <si>
    <t>136022100809</t>
  </si>
  <si>
    <t>曹玲燕</t>
  </si>
  <si>
    <t>136213801326</t>
  </si>
  <si>
    <t>钟巧</t>
  </si>
  <si>
    <t>136022100703</t>
  </si>
  <si>
    <t>沈紫慧</t>
  </si>
  <si>
    <t>136040901103</t>
  </si>
  <si>
    <t>程雨亭</t>
  </si>
  <si>
    <t>136022100730</t>
  </si>
  <si>
    <t>彭鑫</t>
  </si>
  <si>
    <t>136022100722</t>
  </si>
  <si>
    <t>陈丽君</t>
  </si>
  <si>
    <t>136022100716</t>
  </si>
  <si>
    <t>杨红</t>
  </si>
  <si>
    <t>136022100830</t>
  </si>
  <si>
    <t>曹雯钰</t>
  </si>
  <si>
    <t>136022100721</t>
  </si>
  <si>
    <t>黄美琴</t>
  </si>
  <si>
    <t>136022100621</t>
  </si>
  <si>
    <t>周晓丽</t>
  </si>
  <si>
    <t>136022100623</t>
  </si>
  <si>
    <t>张钰</t>
  </si>
  <si>
    <t>136022100601</t>
  </si>
  <si>
    <t>杨学焕</t>
  </si>
  <si>
    <t>136013707612</t>
  </si>
  <si>
    <t>徐金洪</t>
  </si>
  <si>
    <t>136232203707</t>
  </si>
  <si>
    <t>乐平市2021年教师招聘成绩表          
城区初中物理(招聘9人)</t>
  </si>
  <si>
    <t>程峰</t>
  </si>
  <si>
    <t>136022102216</t>
  </si>
  <si>
    <t>李美玲</t>
  </si>
  <si>
    <t>136022102210</t>
  </si>
  <si>
    <t>徐云飞</t>
  </si>
  <si>
    <t>136022102207</t>
  </si>
  <si>
    <t>彭涛涛</t>
  </si>
  <si>
    <t>136022102221</t>
  </si>
  <si>
    <t>李舒琦</t>
  </si>
  <si>
    <t>136017301030</t>
  </si>
  <si>
    <t>孙路军</t>
  </si>
  <si>
    <t>136022102228</t>
  </si>
  <si>
    <t>王金龙</t>
  </si>
  <si>
    <t>136022102222</t>
  </si>
  <si>
    <t>李岳峰</t>
  </si>
  <si>
    <t>136022102306</t>
  </si>
  <si>
    <t>汪金瑶</t>
  </si>
  <si>
    <t>136230604607</t>
  </si>
  <si>
    <t>童晶晶</t>
  </si>
  <si>
    <t>136022102305</t>
  </si>
  <si>
    <t>刘忠坤</t>
  </si>
  <si>
    <t>136022102205</t>
  </si>
  <si>
    <t>何强</t>
  </si>
  <si>
    <t>136022102214</t>
  </si>
  <si>
    <t>吴淑婷</t>
  </si>
  <si>
    <t>136017301624</t>
  </si>
  <si>
    <t>张彩红</t>
  </si>
  <si>
    <t>136022102308</t>
  </si>
  <si>
    <t>李超林</t>
  </si>
  <si>
    <t>136022102212</t>
  </si>
  <si>
    <t>李伟华</t>
  </si>
  <si>
    <t>136017301511</t>
  </si>
  <si>
    <t>乐平市2021年教师招聘成绩表          
城区初中生物(招聘2人)</t>
  </si>
  <si>
    <t>余春琴</t>
  </si>
  <si>
    <t>136040300919</t>
  </si>
  <si>
    <t>余敏华</t>
  </si>
  <si>
    <t>136017401214</t>
  </si>
  <si>
    <t>石硙</t>
  </si>
  <si>
    <t>136022102607</t>
  </si>
  <si>
    <t>程娟</t>
  </si>
  <si>
    <t>136022102605</t>
  </si>
  <si>
    <t>乐平市2021年教师招聘成绩表          
城区初中化学(招聘5人)</t>
  </si>
  <si>
    <t>朱丽</t>
  </si>
  <si>
    <t>136017302217</t>
  </si>
  <si>
    <t>汪志明</t>
  </si>
  <si>
    <t>136022102526</t>
  </si>
  <si>
    <t>李瑞娟</t>
  </si>
  <si>
    <t>136017302225</t>
  </si>
  <si>
    <t>汪厚望</t>
  </si>
  <si>
    <t>136060701803</t>
  </si>
  <si>
    <t>邹晚甜</t>
  </si>
  <si>
    <t>136230605020</t>
  </si>
  <si>
    <t>谭政威</t>
  </si>
  <si>
    <t>136022102525</t>
  </si>
  <si>
    <t>汪楚琪</t>
  </si>
  <si>
    <t>136230604929</t>
  </si>
  <si>
    <t>胡匡熙</t>
  </si>
  <si>
    <t>136022102410</t>
  </si>
  <si>
    <t>136022102424</t>
  </si>
  <si>
    <t>马文林</t>
  </si>
  <si>
    <t>136230604928</t>
  </si>
  <si>
    <t>钱永建</t>
  </si>
  <si>
    <t>136031907404</t>
  </si>
  <si>
    <t>黄银平</t>
  </si>
  <si>
    <t>136022102507</t>
  </si>
  <si>
    <t>杨可星</t>
  </si>
  <si>
    <t>136022102411</t>
  </si>
  <si>
    <t>余颖</t>
  </si>
  <si>
    <t>136022102425</t>
  </si>
  <si>
    <t>乐平市2021年教师招聘成绩表                            　　　　　　　　     特岗初中英语（招聘33人）</t>
  </si>
  <si>
    <t>凌爱桢</t>
  </si>
  <si>
    <t>136022305915</t>
  </si>
  <si>
    <t>钟玲玉</t>
  </si>
  <si>
    <t>136050113909</t>
  </si>
  <si>
    <t>章康慧</t>
  </si>
  <si>
    <t>136022305323</t>
  </si>
  <si>
    <t>吴新宇</t>
  </si>
  <si>
    <t>136022305617</t>
  </si>
  <si>
    <t>段佳佳</t>
  </si>
  <si>
    <t>136022305910</t>
  </si>
  <si>
    <t>光慧婷</t>
  </si>
  <si>
    <t>136022305315</t>
  </si>
  <si>
    <t>彭琬婷</t>
  </si>
  <si>
    <t>136040803228</t>
  </si>
  <si>
    <t>叶姝琦</t>
  </si>
  <si>
    <t>136019201030</t>
  </si>
  <si>
    <t>闫欣</t>
  </si>
  <si>
    <t>136022305622</t>
  </si>
  <si>
    <t>段婉莹</t>
  </si>
  <si>
    <t>136022305827</t>
  </si>
  <si>
    <t>陈琳</t>
  </si>
  <si>
    <t>136022305309</t>
  </si>
  <si>
    <t>邵真</t>
  </si>
  <si>
    <t>136022305629</t>
  </si>
  <si>
    <t>易慧敏</t>
  </si>
  <si>
    <t>136040803409</t>
  </si>
  <si>
    <t>叶晨瑶</t>
  </si>
  <si>
    <t>136022305912</t>
  </si>
  <si>
    <t>王珊</t>
  </si>
  <si>
    <t>136022305610</t>
  </si>
  <si>
    <t>周丽娜</t>
  </si>
  <si>
    <t>136022305512</t>
  </si>
  <si>
    <t>彭仪</t>
  </si>
  <si>
    <t>136022305723</t>
  </si>
  <si>
    <t>王琮</t>
  </si>
  <si>
    <t>136022305416</t>
  </si>
  <si>
    <t>朱佳南</t>
  </si>
  <si>
    <t>136022305620</t>
  </si>
  <si>
    <t>章梦璇</t>
  </si>
  <si>
    <t>136022305606</t>
  </si>
  <si>
    <t>程静柔</t>
  </si>
  <si>
    <t>136022305521</t>
  </si>
  <si>
    <t>杨玲</t>
  </si>
  <si>
    <t>136022305813</t>
  </si>
  <si>
    <t>陈敏</t>
  </si>
  <si>
    <t>136022305911</t>
  </si>
  <si>
    <t>陈婉莹</t>
  </si>
  <si>
    <t>136022305703</t>
  </si>
  <si>
    <t>董玉婷</t>
  </si>
  <si>
    <t>136022305421</t>
  </si>
  <si>
    <t>曹嘉莉</t>
  </si>
  <si>
    <t>136022305621</t>
  </si>
  <si>
    <t>鲍锦霞</t>
  </si>
  <si>
    <t>136022305408</t>
  </si>
  <si>
    <t>徐香平</t>
  </si>
  <si>
    <t>136022305810</t>
  </si>
  <si>
    <t>方晶</t>
  </si>
  <si>
    <t>136022305427</t>
  </si>
  <si>
    <t>余锦琴</t>
  </si>
  <si>
    <t>136022305623</t>
  </si>
  <si>
    <t>王萌</t>
  </si>
  <si>
    <t>136022305630</t>
  </si>
  <si>
    <t>李媛媛</t>
  </si>
  <si>
    <t>136022305511</t>
  </si>
  <si>
    <t>涂婧莹</t>
  </si>
  <si>
    <t>136022305602</t>
  </si>
  <si>
    <t>倪佳芯</t>
  </si>
  <si>
    <t>136230108412</t>
  </si>
  <si>
    <t>段玉云</t>
  </si>
  <si>
    <t>136022305603</t>
  </si>
  <si>
    <t>李姗</t>
  </si>
  <si>
    <t>136022305418</t>
  </si>
  <si>
    <t>曾家瑶</t>
  </si>
  <si>
    <t>136022306003</t>
  </si>
  <si>
    <t>盛婉怡</t>
  </si>
  <si>
    <t>136018704829</t>
  </si>
  <si>
    <t>朱紫芬</t>
  </si>
  <si>
    <t>136022305826</t>
  </si>
  <si>
    <t>余木红</t>
  </si>
  <si>
    <t>136040803216</t>
  </si>
  <si>
    <t>孙筱悦</t>
  </si>
  <si>
    <t>136022305816</t>
  </si>
  <si>
    <t>施沛文</t>
  </si>
  <si>
    <t>136022305818</t>
  </si>
  <si>
    <t>黄天妹</t>
  </si>
  <si>
    <t>136022305404</t>
  </si>
  <si>
    <t>袁梦蕾</t>
  </si>
  <si>
    <t>136019200808</t>
  </si>
  <si>
    <t>刘懿欣</t>
  </si>
  <si>
    <t>136022305420</t>
  </si>
  <si>
    <t>胡艳红</t>
  </si>
  <si>
    <t>136022305907</t>
  </si>
  <si>
    <t>敖笑</t>
  </si>
  <si>
    <t>136022305830</t>
  </si>
  <si>
    <t>曾水秀</t>
  </si>
  <si>
    <t>136240104127</t>
  </si>
  <si>
    <t>徐露露</t>
  </si>
  <si>
    <t>136230108712</t>
  </si>
  <si>
    <t>娄佳鑫</t>
  </si>
  <si>
    <t>136022305519</t>
  </si>
  <si>
    <t>徐琪琪</t>
  </si>
  <si>
    <t>136022305306</t>
  </si>
  <si>
    <t>乐平市2021年教师招聘成绩表                            　　　　　　　　     特岗初中物理（招聘25人）</t>
  </si>
  <si>
    <t>吴小平</t>
  </si>
  <si>
    <t>136022306220</t>
  </si>
  <si>
    <t>濮环宇</t>
  </si>
  <si>
    <t>136022306209</t>
  </si>
  <si>
    <t>金玲玲</t>
  </si>
  <si>
    <t>136213203504</t>
  </si>
  <si>
    <t>余学文</t>
  </si>
  <si>
    <t>136022306214</t>
  </si>
  <si>
    <t>李吕</t>
  </si>
  <si>
    <t>136022306210</t>
  </si>
  <si>
    <t>王长进</t>
  </si>
  <si>
    <t>136022306215</t>
  </si>
  <si>
    <t>黄新林</t>
  </si>
  <si>
    <t>136022306204</t>
  </si>
  <si>
    <t>乐平市2021年教师招聘成绩表                            　　　　　　　　     特岗初中化学（录取12人）</t>
  </si>
  <si>
    <t>吴见情</t>
  </si>
  <si>
    <t>136022306303</t>
  </si>
  <si>
    <t>刘苗</t>
  </si>
  <si>
    <t>136022306310</t>
  </si>
  <si>
    <t>李东亮</t>
  </si>
  <si>
    <t>136022306302</t>
  </si>
  <si>
    <t>杨丽婷</t>
  </si>
  <si>
    <t>136022306314</t>
  </si>
  <si>
    <t>吴荣楚</t>
  </si>
  <si>
    <t>136022306316</t>
  </si>
  <si>
    <t>程爵良</t>
  </si>
  <si>
    <t>136040803607</t>
  </si>
  <si>
    <t>董俊</t>
  </si>
  <si>
    <t>136022306312</t>
  </si>
  <si>
    <t>徐晓军</t>
  </si>
  <si>
    <t>136040803608</t>
  </si>
  <si>
    <t>张杰</t>
  </si>
  <si>
    <t>136019201805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</si>
</sst>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name val="长城黑宋体"/>
      <charset val="134"/>
    </font>
    <font>
      <b/>
      <sz val="10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sz val="16"/>
      <name val="长城黑宋体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Calibri"/>
      <charset val="134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6" fillId="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Fill="0" applyProtection="0"/>
    <xf numFmtId="0" fontId="0" fillId="13" borderId="6" applyNumberFormat="0" applyFont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1" fillId="18" borderId="9" applyNumberFormat="0" applyAlignment="0" applyProtection="0">
      <alignment vertical="center"/>
    </xf>
    <xf numFmtId="0" fontId="33" fillId="18" borderId="4" applyNumberFormat="0" applyAlignment="0" applyProtection="0">
      <alignment vertical="center"/>
    </xf>
    <xf numFmtId="0" fontId="34" fillId="21" borderId="11" applyNumberFormat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0" fontId="2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13" fillId="0" borderId="0" xfId="0" applyNumberFormat="1" applyFont="1" applyFill="1" applyAlignme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Fill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0" fontId="14" fillId="0" borderId="0" xfId="13" applyFont="1" applyFill="1" applyAlignment="1" applyProtection="1">
      <alignment horizontal="left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0" xfId="0" applyNumberFormat="1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>
      <alignment vertical="center"/>
    </xf>
    <xf numFmtId="0" fontId="0" fillId="0" borderId="2" xfId="0" applyFont="1" applyBorder="1" applyAlignment="1">
      <alignment horizontal="center" vertical="center"/>
    </xf>
    <xf numFmtId="49" fontId="15" fillId="0" borderId="1" xfId="0" applyNumberFormat="1" applyFont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13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 wrapText="1"/>
    </xf>
    <xf numFmtId="0" fontId="13" fillId="0" borderId="0" xfId="0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quotePrefix="1">
      <alignment horizontal="center" vertical="center"/>
    </xf>
    <xf numFmtId="0" fontId="13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_乐中英语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5" Type="http://schemas.openxmlformats.org/officeDocument/2006/relationships/sharedStrings" Target="sharedStrings.xml"/><Relationship Id="rId34" Type="http://schemas.openxmlformats.org/officeDocument/2006/relationships/styles" Target="styles.xml"/><Relationship Id="rId33" Type="http://schemas.openxmlformats.org/officeDocument/2006/relationships/theme" Target="theme/theme1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1"/>
  <sheetViews>
    <sheetView tabSelected="1" zoomScale="115" zoomScaleNormal="115" workbookViewId="0">
      <selection activeCell="K9" sqref="K9"/>
    </sheetView>
  </sheetViews>
  <sheetFormatPr defaultColWidth="11.875" defaultRowHeight="13.5"/>
  <cols>
    <col min="1" max="1" width="4.125" customWidth="1"/>
    <col min="2" max="2" width="7.25" customWidth="1"/>
    <col min="3" max="3" width="13.5" customWidth="1"/>
    <col min="4" max="4" width="8.625" customWidth="1"/>
    <col min="5" max="5" width="11.875" customWidth="1"/>
    <col min="6" max="6" width="7.125" style="3" customWidth="1"/>
    <col min="7" max="7" width="10.125" style="3" customWidth="1"/>
    <col min="8" max="8" width="6.95833333333333" style="3" customWidth="1"/>
    <col min="9" max="9" width="7.125" style="3" customWidth="1"/>
    <col min="10" max="10" width="10" customWidth="1"/>
    <col min="11" max="11" width="7.375" customWidth="1"/>
    <col min="12" max="16383" width="11.875" customWidth="1"/>
  </cols>
  <sheetData>
    <row r="1" ht="59.1" customHeight="1" spans="1:11">
      <c r="A1" s="22" t="s">
        <v>0</v>
      </c>
      <c r="B1" s="22"/>
      <c r="C1" s="22"/>
      <c r="D1" s="22"/>
      <c r="E1" s="22"/>
      <c r="F1" s="23"/>
      <c r="G1" s="23"/>
      <c r="H1" s="23"/>
      <c r="I1" s="23"/>
      <c r="J1" s="22"/>
      <c r="K1" s="22"/>
    </row>
    <row r="2" ht="48.95" customHeight="1" spans="1:11">
      <c r="A2" s="6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  <c r="K2" s="10" t="s">
        <v>11</v>
      </c>
    </row>
    <row r="3" ht="27.95" customHeight="1" spans="1:12">
      <c r="A3" s="6">
        <v>1</v>
      </c>
      <c r="B3" s="25" t="s">
        <v>12</v>
      </c>
      <c r="C3" s="25" t="s">
        <v>13</v>
      </c>
      <c r="D3" s="13">
        <v>92</v>
      </c>
      <c r="E3" s="42">
        <f t="shared" ref="E3:E21" si="0">D3*0.4</f>
        <v>36.8</v>
      </c>
      <c r="F3" s="42">
        <v>87.87</v>
      </c>
      <c r="G3" s="42">
        <f t="shared" ref="G3:G21" si="1">F3*0.8</f>
        <v>70.296</v>
      </c>
      <c r="H3" s="42">
        <v>17.3</v>
      </c>
      <c r="I3" s="42">
        <f t="shared" ref="I3:I21" si="2">G3+H3</f>
        <v>87.596</v>
      </c>
      <c r="J3" s="42">
        <f t="shared" ref="J3:J21" si="3">I3*0.6</f>
        <v>52.5576</v>
      </c>
      <c r="K3" s="42">
        <f t="shared" ref="K3:K21" si="4">E3+J3</f>
        <v>89.3576</v>
      </c>
      <c r="L3" s="29"/>
    </row>
    <row r="4" ht="27.95" customHeight="1" spans="1:12">
      <c r="A4" s="6">
        <v>2</v>
      </c>
      <c r="B4" s="25" t="s">
        <v>14</v>
      </c>
      <c r="C4" s="25" t="s">
        <v>15</v>
      </c>
      <c r="D4" s="27">
        <v>84.5</v>
      </c>
      <c r="E4" s="42">
        <f t="shared" si="0"/>
        <v>33.8</v>
      </c>
      <c r="F4" s="42">
        <v>79.4</v>
      </c>
      <c r="G4" s="42">
        <f t="shared" si="1"/>
        <v>63.52</v>
      </c>
      <c r="H4" s="42">
        <v>17.6</v>
      </c>
      <c r="I4" s="42">
        <f t="shared" si="2"/>
        <v>81.12</v>
      </c>
      <c r="J4" s="42">
        <f t="shared" si="3"/>
        <v>48.672</v>
      </c>
      <c r="K4" s="42">
        <f t="shared" si="4"/>
        <v>82.472</v>
      </c>
      <c r="L4" s="29"/>
    </row>
    <row r="5" ht="27.95" customHeight="1" spans="1:12">
      <c r="A5" s="6">
        <v>3</v>
      </c>
      <c r="B5" s="25" t="s">
        <v>16</v>
      </c>
      <c r="C5" s="25" t="s">
        <v>17</v>
      </c>
      <c r="D5" s="13">
        <v>75.5</v>
      </c>
      <c r="E5" s="42">
        <f t="shared" si="0"/>
        <v>30.2</v>
      </c>
      <c r="F5" s="42">
        <v>85.67</v>
      </c>
      <c r="G5" s="42">
        <f t="shared" si="1"/>
        <v>68.536</v>
      </c>
      <c r="H5" s="42">
        <v>18.1</v>
      </c>
      <c r="I5" s="42">
        <f t="shared" si="2"/>
        <v>86.636</v>
      </c>
      <c r="J5" s="42">
        <f t="shared" si="3"/>
        <v>51.9816</v>
      </c>
      <c r="K5" s="42">
        <f t="shared" si="4"/>
        <v>82.1816</v>
      </c>
      <c r="L5" s="29"/>
    </row>
    <row r="6" ht="27.95" customHeight="1" spans="1:12">
      <c r="A6" s="6">
        <v>4</v>
      </c>
      <c r="B6" s="25" t="s">
        <v>18</v>
      </c>
      <c r="C6" s="25" t="s">
        <v>19</v>
      </c>
      <c r="D6" s="13">
        <v>76.5</v>
      </c>
      <c r="E6" s="42">
        <f t="shared" si="0"/>
        <v>30.6</v>
      </c>
      <c r="F6" s="42">
        <v>85.8</v>
      </c>
      <c r="G6" s="42">
        <f t="shared" si="1"/>
        <v>68.64</v>
      </c>
      <c r="H6" s="42">
        <v>17.07</v>
      </c>
      <c r="I6" s="42">
        <f t="shared" si="2"/>
        <v>85.71</v>
      </c>
      <c r="J6" s="42">
        <f t="shared" si="3"/>
        <v>51.426</v>
      </c>
      <c r="K6" s="42">
        <f t="shared" si="4"/>
        <v>82.026</v>
      </c>
      <c r="L6" s="29"/>
    </row>
    <row r="7" ht="27.95" customHeight="1" spans="1:12">
      <c r="A7" s="6">
        <v>5</v>
      </c>
      <c r="B7" s="25" t="s">
        <v>20</v>
      </c>
      <c r="C7" s="25" t="s">
        <v>21</v>
      </c>
      <c r="D7" s="27">
        <v>77</v>
      </c>
      <c r="E7" s="42">
        <f t="shared" si="0"/>
        <v>30.8</v>
      </c>
      <c r="F7" s="42">
        <v>81.63</v>
      </c>
      <c r="G7" s="42">
        <f t="shared" si="1"/>
        <v>65.304</v>
      </c>
      <c r="H7" s="42">
        <v>17.17</v>
      </c>
      <c r="I7" s="42">
        <f t="shared" si="2"/>
        <v>82.474</v>
      </c>
      <c r="J7" s="42">
        <f t="shared" si="3"/>
        <v>49.4844</v>
      </c>
      <c r="K7" s="42">
        <f t="shared" si="4"/>
        <v>80.2844</v>
      </c>
      <c r="L7" s="29"/>
    </row>
    <row r="8" ht="27.95" customHeight="1" spans="1:12">
      <c r="A8" s="6">
        <v>6</v>
      </c>
      <c r="B8" s="25" t="s">
        <v>22</v>
      </c>
      <c r="C8" s="25" t="s">
        <v>23</v>
      </c>
      <c r="D8" s="13">
        <v>72.5</v>
      </c>
      <c r="E8" s="42">
        <f t="shared" si="0"/>
        <v>29</v>
      </c>
      <c r="F8" s="42">
        <v>86.27</v>
      </c>
      <c r="G8" s="42">
        <f t="shared" si="1"/>
        <v>69.016</v>
      </c>
      <c r="H8" s="42">
        <v>16.17</v>
      </c>
      <c r="I8" s="42">
        <f t="shared" si="2"/>
        <v>85.186</v>
      </c>
      <c r="J8" s="42">
        <f t="shared" si="3"/>
        <v>51.1116</v>
      </c>
      <c r="K8" s="42">
        <f t="shared" si="4"/>
        <v>80.1116</v>
      </c>
      <c r="L8" s="29"/>
    </row>
    <row r="9" ht="27.95" customHeight="1" spans="1:12">
      <c r="A9" s="6">
        <v>7</v>
      </c>
      <c r="B9" s="25" t="s">
        <v>24</v>
      </c>
      <c r="C9" s="25" t="s">
        <v>25</v>
      </c>
      <c r="D9" s="27">
        <v>77</v>
      </c>
      <c r="E9" s="42">
        <f t="shared" si="0"/>
        <v>30.8</v>
      </c>
      <c r="F9" s="42">
        <v>79.3</v>
      </c>
      <c r="G9" s="42">
        <f t="shared" si="1"/>
        <v>63.44</v>
      </c>
      <c r="H9" s="42">
        <v>17.17</v>
      </c>
      <c r="I9" s="42">
        <f t="shared" si="2"/>
        <v>80.61</v>
      </c>
      <c r="J9" s="42">
        <f t="shared" si="3"/>
        <v>48.366</v>
      </c>
      <c r="K9" s="42">
        <f t="shared" si="4"/>
        <v>79.166</v>
      </c>
      <c r="L9" s="29"/>
    </row>
    <row r="10" ht="27.95" customHeight="1" spans="1:12">
      <c r="A10" s="6">
        <v>8</v>
      </c>
      <c r="B10" s="25" t="s">
        <v>26</v>
      </c>
      <c r="C10" s="25" t="s">
        <v>27</v>
      </c>
      <c r="D10" s="13">
        <v>69</v>
      </c>
      <c r="E10" s="42">
        <f t="shared" si="0"/>
        <v>27.6</v>
      </c>
      <c r="F10" s="42">
        <v>84.83</v>
      </c>
      <c r="G10" s="42">
        <f t="shared" si="1"/>
        <v>67.864</v>
      </c>
      <c r="H10" s="42">
        <v>17.5</v>
      </c>
      <c r="I10" s="42">
        <f t="shared" si="2"/>
        <v>85.364</v>
      </c>
      <c r="J10" s="42">
        <f t="shared" si="3"/>
        <v>51.2184</v>
      </c>
      <c r="K10" s="42">
        <f t="shared" si="4"/>
        <v>78.8184</v>
      </c>
      <c r="L10" s="29"/>
    </row>
    <row r="11" ht="27.95" customHeight="1" spans="1:12">
      <c r="A11" s="6">
        <v>9</v>
      </c>
      <c r="B11" s="25" t="s">
        <v>28</v>
      </c>
      <c r="C11" s="25" t="s">
        <v>29</v>
      </c>
      <c r="D11" s="13">
        <v>71</v>
      </c>
      <c r="E11" s="42">
        <f t="shared" si="0"/>
        <v>28.4</v>
      </c>
      <c r="F11" s="42">
        <v>83.43</v>
      </c>
      <c r="G11" s="42">
        <f t="shared" si="1"/>
        <v>66.744</v>
      </c>
      <c r="H11" s="42">
        <v>16.63</v>
      </c>
      <c r="I11" s="42">
        <f t="shared" si="2"/>
        <v>83.374</v>
      </c>
      <c r="J11" s="42">
        <f t="shared" si="3"/>
        <v>50.0244</v>
      </c>
      <c r="K11" s="42">
        <f t="shared" si="4"/>
        <v>78.4244</v>
      </c>
      <c r="L11" s="29"/>
    </row>
    <row r="12" ht="27.95" customHeight="1" spans="1:12">
      <c r="A12" s="6">
        <v>10</v>
      </c>
      <c r="B12" s="25" t="s">
        <v>30</v>
      </c>
      <c r="C12" s="25" t="s">
        <v>31</v>
      </c>
      <c r="D12" s="13">
        <v>65</v>
      </c>
      <c r="E12" s="42">
        <f t="shared" si="0"/>
        <v>26</v>
      </c>
      <c r="F12" s="42">
        <v>84.1</v>
      </c>
      <c r="G12" s="42">
        <f t="shared" si="1"/>
        <v>67.28</v>
      </c>
      <c r="H12" s="42">
        <v>17.67</v>
      </c>
      <c r="I12" s="42">
        <f t="shared" si="2"/>
        <v>84.95</v>
      </c>
      <c r="J12" s="42">
        <f t="shared" si="3"/>
        <v>50.97</v>
      </c>
      <c r="K12" s="42">
        <f t="shared" si="4"/>
        <v>76.97</v>
      </c>
      <c r="L12" s="29"/>
    </row>
    <row r="13" ht="27.95" customHeight="1" spans="1:12">
      <c r="A13" s="6">
        <v>11</v>
      </c>
      <c r="B13" s="25" t="s">
        <v>32</v>
      </c>
      <c r="C13" s="25" t="s">
        <v>33</v>
      </c>
      <c r="D13" s="13">
        <v>72.5</v>
      </c>
      <c r="E13" s="42">
        <f t="shared" si="0"/>
        <v>29</v>
      </c>
      <c r="F13" s="42">
        <v>78.7</v>
      </c>
      <c r="G13" s="42">
        <f t="shared" si="1"/>
        <v>62.96</v>
      </c>
      <c r="H13" s="42">
        <v>15.9</v>
      </c>
      <c r="I13" s="42">
        <f t="shared" si="2"/>
        <v>78.86</v>
      </c>
      <c r="J13" s="42">
        <f t="shared" si="3"/>
        <v>47.316</v>
      </c>
      <c r="K13" s="42">
        <f t="shared" si="4"/>
        <v>76.316</v>
      </c>
      <c r="L13" s="29"/>
    </row>
    <row r="14" ht="27.95" customHeight="1" spans="1:12">
      <c r="A14" s="6">
        <v>12</v>
      </c>
      <c r="B14" s="25" t="s">
        <v>34</v>
      </c>
      <c r="C14" s="25" t="s">
        <v>35</v>
      </c>
      <c r="D14" s="55">
        <v>62</v>
      </c>
      <c r="E14" s="42">
        <f t="shared" si="0"/>
        <v>24.8</v>
      </c>
      <c r="F14" s="42">
        <v>81.77</v>
      </c>
      <c r="G14" s="42">
        <f t="shared" si="1"/>
        <v>65.416</v>
      </c>
      <c r="H14" s="42">
        <v>17.6</v>
      </c>
      <c r="I14" s="42">
        <f t="shared" si="2"/>
        <v>83.016</v>
      </c>
      <c r="J14" s="42">
        <f t="shared" si="3"/>
        <v>49.8096</v>
      </c>
      <c r="K14" s="42">
        <f t="shared" si="4"/>
        <v>74.6096</v>
      </c>
      <c r="L14" s="29"/>
    </row>
    <row r="15" ht="27.95" customHeight="1" spans="1:12">
      <c r="A15" s="6">
        <v>13</v>
      </c>
      <c r="B15" s="25" t="s">
        <v>36</v>
      </c>
      <c r="C15" s="25" t="s">
        <v>37</v>
      </c>
      <c r="D15" s="13">
        <v>66</v>
      </c>
      <c r="E15" s="42">
        <f t="shared" si="0"/>
        <v>26.4</v>
      </c>
      <c r="F15" s="42">
        <v>79.87</v>
      </c>
      <c r="G15" s="42">
        <f t="shared" si="1"/>
        <v>63.896</v>
      </c>
      <c r="H15" s="42">
        <v>14.3</v>
      </c>
      <c r="I15" s="42">
        <f t="shared" si="2"/>
        <v>78.196</v>
      </c>
      <c r="J15" s="42">
        <f t="shared" si="3"/>
        <v>46.9176</v>
      </c>
      <c r="K15" s="42">
        <f t="shared" si="4"/>
        <v>73.3176</v>
      </c>
      <c r="L15" s="29"/>
    </row>
    <row r="16" ht="27.95" customHeight="1" spans="1:12">
      <c r="A16" s="6">
        <v>14</v>
      </c>
      <c r="B16" s="25" t="s">
        <v>38</v>
      </c>
      <c r="C16" s="25" t="s">
        <v>39</v>
      </c>
      <c r="D16" s="55">
        <v>61.5</v>
      </c>
      <c r="E16" s="42">
        <f t="shared" si="0"/>
        <v>24.6</v>
      </c>
      <c r="F16" s="42">
        <v>82.57</v>
      </c>
      <c r="G16" s="42">
        <f t="shared" si="1"/>
        <v>66.056</v>
      </c>
      <c r="H16" s="42">
        <v>14.93</v>
      </c>
      <c r="I16" s="42">
        <f t="shared" si="2"/>
        <v>80.986</v>
      </c>
      <c r="J16" s="42">
        <f t="shared" si="3"/>
        <v>48.5916</v>
      </c>
      <c r="K16" s="42">
        <f t="shared" si="4"/>
        <v>73.1916</v>
      </c>
      <c r="L16" s="29"/>
    </row>
    <row r="17" ht="27.95" customHeight="1" spans="1:12">
      <c r="A17" s="6">
        <v>15</v>
      </c>
      <c r="B17" s="25" t="s">
        <v>40</v>
      </c>
      <c r="C17" s="25" t="s">
        <v>41</v>
      </c>
      <c r="D17" s="13">
        <v>63</v>
      </c>
      <c r="E17" s="42">
        <f t="shared" si="0"/>
        <v>25.2</v>
      </c>
      <c r="F17" s="42">
        <v>80.3</v>
      </c>
      <c r="G17" s="42">
        <f t="shared" si="1"/>
        <v>64.24</v>
      </c>
      <c r="H17" s="42">
        <v>15.07</v>
      </c>
      <c r="I17" s="42">
        <f t="shared" si="2"/>
        <v>79.31</v>
      </c>
      <c r="J17" s="42">
        <f t="shared" si="3"/>
        <v>47.586</v>
      </c>
      <c r="K17" s="42">
        <f t="shared" si="4"/>
        <v>72.786</v>
      </c>
      <c r="L17" s="29"/>
    </row>
    <row r="18" ht="27.95" customHeight="1" spans="1:12">
      <c r="A18" s="6">
        <v>16</v>
      </c>
      <c r="B18" s="25" t="s">
        <v>42</v>
      </c>
      <c r="C18" s="25" t="s">
        <v>43</v>
      </c>
      <c r="D18" s="55">
        <v>59</v>
      </c>
      <c r="E18" s="42">
        <f t="shared" si="0"/>
        <v>23.6</v>
      </c>
      <c r="F18" s="42">
        <v>78.77</v>
      </c>
      <c r="G18" s="42">
        <f t="shared" si="1"/>
        <v>63.016</v>
      </c>
      <c r="H18" s="42">
        <v>15.33</v>
      </c>
      <c r="I18" s="42">
        <f t="shared" si="2"/>
        <v>78.346</v>
      </c>
      <c r="J18" s="42">
        <f t="shared" si="3"/>
        <v>47.0076</v>
      </c>
      <c r="K18" s="42">
        <f t="shared" si="4"/>
        <v>70.6076</v>
      </c>
      <c r="L18" s="29"/>
    </row>
    <row r="19" ht="27.95" customHeight="1" spans="1:12">
      <c r="A19" s="6">
        <v>17</v>
      </c>
      <c r="B19" s="25" t="s">
        <v>44</v>
      </c>
      <c r="C19" s="25" t="s">
        <v>45</v>
      </c>
      <c r="D19" s="55">
        <v>59</v>
      </c>
      <c r="E19" s="42">
        <f t="shared" si="0"/>
        <v>23.6</v>
      </c>
      <c r="F19" s="42">
        <v>70.53</v>
      </c>
      <c r="G19" s="42">
        <f t="shared" si="1"/>
        <v>56.424</v>
      </c>
      <c r="H19" s="42">
        <v>13.7</v>
      </c>
      <c r="I19" s="42">
        <f t="shared" si="2"/>
        <v>70.124</v>
      </c>
      <c r="J19" s="42">
        <f t="shared" si="3"/>
        <v>42.0744</v>
      </c>
      <c r="K19" s="42">
        <f t="shared" si="4"/>
        <v>65.6744</v>
      </c>
      <c r="L19" s="29"/>
    </row>
    <row r="20" ht="27.95" customHeight="1" spans="1:12">
      <c r="A20" s="6">
        <v>18</v>
      </c>
      <c r="B20" s="25" t="s">
        <v>46</v>
      </c>
      <c r="C20" s="25" t="s">
        <v>47</v>
      </c>
      <c r="D20" s="13">
        <v>63</v>
      </c>
      <c r="E20" s="42">
        <f t="shared" si="0"/>
        <v>25.2</v>
      </c>
      <c r="F20" s="42">
        <v>0</v>
      </c>
      <c r="G20" s="42">
        <f t="shared" si="1"/>
        <v>0</v>
      </c>
      <c r="H20" s="42">
        <v>0</v>
      </c>
      <c r="I20" s="42">
        <f t="shared" si="2"/>
        <v>0</v>
      </c>
      <c r="J20" s="42">
        <f t="shared" si="3"/>
        <v>0</v>
      </c>
      <c r="K20" s="42">
        <f t="shared" si="4"/>
        <v>25.2</v>
      </c>
      <c r="L20" s="29"/>
    </row>
    <row r="21" ht="27.95" customHeight="1" spans="1:12">
      <c r="A21" s="6">
        <v>19</v>
      </c>
      <c r="B21" s="25" t="s">
        <v>48</v>
      </c>
      <c r="C21" s="25" t="s">
        <v>49</v>
      </c>
      <c r="D21" s="13">
        <v>62.5</v>
      </c>
      <c r="E21" s="42">
        <f t="shared" si="0"/>
        <v>25</v>
      </c>
      <c r="F21" s="42">
        <v>0</v>
      </c>
      <c r="G21" s="42">
        <f t="shared" si="1"/>
        <v>0</v>
      </c>
      <c r="H21" s="42">
        <v>0</v>
      </c>
      <c r="I21" s="42">
        <f t="shared" si="2"/>
        <v>0</v>
      </c>
      <c r="J21" s="42">
        <f t="shared" si="3"/>
        <v>0</v>
      </c>
      <c r="K21" s="42">
        <f t="shared" si="4"/>
        <v>25</v>
      </c>
      <c r="L21" s="29"/>
    </row>
  </sheetData>
  <sortState ref="A3:K21">
    <sortCondition ref="K3" descending="1"/>
  </sortState>
  <mergeCells count="1">
    <mergeCell ref="A1:K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I12" sqref="I12"/>
    </sheetView>
  </sheetViews>
  <sheetFormatPr defaultColWidth="11.875" defaultRowHeight="13.5" outlineLevelRow="4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299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ht="45.95" customHeight="1" spans="1:10">
      <c r="A3" s="24">
        <v>1</v>
      </c>
      <c r="B3" s="25" t="s">
        <v>300</v>
      </c>
      <c r="C3" s="25" t="s">
        <v>301</v>
      </c>
      <c r="D3" s="26">
        <v>154.5</v>
      </c>
      <c r="E3" s="42">
        <f>D3*0.2</f>
        <v>30.9</v>
      </c>
      <c r="F3" s="42">
        <v>88.5</v>
      </c>
      <c r="G3" s="42">
        <f>F3*0.6</f>
        <v>53.1</v>
      </c>
      <c r="H3" s="42">
        <f>E3+G3</f>
        <v>84</v>
      </c>
      <c r="I3" s="28"/>
      <c r="J3" s="29"/>
    </row>
    <row r="4" ht="45.95" customHeight="1" spans="1:10">
      <c r="A4" s="24">
        <v>2</v>
      </c>
      <c r="B4" s="25" t="s">
        <v>302</v>
      </c>
      <c r="C4" s="25" t="s">
        <v>303</v>
      </c>
      <c r="D4" s="26">
        <v>137.5</v>
      </c>
      <c r="E4" s="42">
        <f>D4*0.2</f>
        <v>27.5</v>
      </c>
      <c r="F4" s="42">
        <v>85.53</v>
      </c>
      <c r="G4" s="42">
        <f>F4*0.6</f>
        <v>51.318</v>
      </c>
      <c r="H4" s="42">
        <f>E4+G4</f>
        <v>78.818</v>
      </c>
      <c r="I4" s="28"/>
      <c r="J4" s="29"/>
    </row>
    <row r="5" ht="45.95" customHeight="1" spans="1:10">
      <c r="A5" s="24">
        <v>3</v>
      </c>
      <c r="B5" s="25" t="s">
        <v>304</v>
      </c>
      <c r="C5" s="25" t="s">
        <v>305</v>
      </c>
      <c r="D5" s="26">
        <v>139</v>
      </c>
      <c r="E5" s="42">
        <f>D5*0.2</f>
        <v>27.8</v>
      </c>
      <c r="F5" s="42">
        <v>83.8</v>
      </c>
      <c r="G5" s="42">
        <f>F5*0.6</f>
        <v>50.28</v>
      </c>
      <c r="H5" s="42">
        <f>E5+G5</f>
        <v>78.08</v>
      </c>
      <c r="I5" s="28"/>
      <c r="J5" s="29"/>
    </row>
  </sheetData>
  <sortState ref="A3:H5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L5" sqref="L5"/>
    </sheetView>
  </sheetViews>
  <sheetFormatPr defaultColWidth="11.875" defaultRowHeight="13.5" outlineLevelRow="7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72" customHeight="1" spans="1:8">
      <c r="A1" s="22" t="s">
        <v>306</v>
      </c>
      <c r="B1" s="22"/>
      <c r="C1" s="22"/>
      <c r="D1" s="22"/>
      <c r="E1" s="22"/>
      <c r="F1" s="23"/>
      <c r="G1" s="22"/>
      <c r="H1" s="22"/>
    </row>
    <row r="2" ht="45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ht="54.95" customHeight="1" spans="1:10">
      <c r="A3" s="24">
        <v>1</v>
      </c>
      <c r="B3" s="25" t="s">
        <v>307</v>
      </c>
      <c r="C3" s="25" t="s">
        <v>308</v>
      </c>
      <c r="D3" s="26">
        <v>145</v>
      </c>
      <c r="E3" s="42">
        <f t="shared" ref="E3:E8" si="0">D3*0.2</f>
        <v>29</v>
      </c>
      <c r="F3" s="42">
        <v>81.33</v>
      </c>
      <c r="G3" s="42">
        <f>F3*0.6</f>
        <v>48.798</v>
      </c>
      <c r="H3" s="42">
        <f>E3+G3</f>
        <v>77.798</v>
      </c>
      <c r="I3" s="28"/>
      <c r="J3" s="29"/>
    </row>
    <row r="4" ht="54.95" customHeight="1" spans="1:10">
      <c r="A4" s="24">
        <v>2</v>
      </c>
      <c r="B4" s="25" t="s">
        <v>309</v>
      </c>
      <c r="C4" s="25" t="s">
        <v>310</v>
      </c>
      <c r="D4" s="26">
        <v>97.5</v>
      </c>
      <c r="E4" s="42">
        <f t="shared" si="0"/>
        <v>19.5</v>
      </c>
      <c r="F4" s="42">
        <v>86.5</v>
      </c>
      <c r="G4" s="42">
        <f t="shared" ref="G4:G8" si="1">F4*0.6</f>
        <v>51.9</v>
      </c>
      <c r="H4" s="42">
        <f t="shared" ref="H4:H8" si="2">E4+G4</f>
        <v>71.4</v>
      </c>
      <c r="I4" s="28"/>
      <c r="J4" s="29"/>
    </row>
    <row r="5" ht="54.95" customHeight="1" spans="1:10">
      <c r="A5" s="24">
        <v>3</v>
      </c>
      <c r="B5" s="25" t="s">
        <v>311</v>
      </c>
      <c r="C5" s="25" t="s">
        <v>312</v>
      </c>
      <c r="D5" s="26">
        <v>87.5</v>
      </c>
      <c r="E5" s="42">
        <f t="shared" si="0"/>
        <v>17.5</v>
      </c>
      <c r="F5" s="42">
        <v>86.67</v>
      </c>
      <c r="G5" s="42">
        <f t="shared" si="1"/>
        <v>52.002</v>
      </c>
      <c r="H5" s="42">
        <f t="shared" si="2"/>
        <v>69.502</v>
      </c>
      <c r="I5" s="28"/>
      <c r="J5" s="29"/>
    </row>
    <row r="6" ht="54.95" customHeight="1" spans="1:10">
      <c r="A6" s="24">
        <v>4</v>
      </c>
      <c r="B6" s="25" t="s">
        <v>313</v>
      </c>
      <c r="C6" s="25" t="s">
        <v>314</v>
      </c>
      <c r="D6" s="26">
        <v>91</v>
      </c>
      <c r="E6" s="42">
        <f t="shared" si="0"/>
        <v>18.2</v>
      </c>
      <c r="F6" s="42">
        <v>78</v>
      </c>
      <c r="G6" s="42">
        <f t="shared" si="1"/>
        <v>46.8</v>
      </c>
      <c r="H6" s="42">
        <f t="shared" si="2"/>
        <v>65</v>
      </c>
      <c r="I6" s="28"/>
      <c r="J6" s="29"/>
    </row>
    <row r="7" ht="54.95" customHeight="1" spans="1:10">
      <c r="A7" s="24">
        <v>5</v>
      </c>
      <c r="B7" s="25" t="s">
        <v>315</v>
      </c>
      <c r="C7" s="25" t="s">
        <v>316</v>
      </c>
      <c r="D7" s="26">
        <v>76</v>
      </c>
      <c r="E7" s="42">
        <f t="shared" si="0"/>
        <v>15.2</v>
      </c>
      <c r="F7" s="42">
        <v>75.33</v>
      </c>
      <c r="G7" s="42">
        <f t="shared" si="1"/>
        <v>45.198</v>
      </c>
      <c r="H7" s="42">
        <f t="shared" si="2"/>
        <v>60.398</v>
      </c>
      <c r="I7" s="28"/>
      <c r="J7" s="29"/>
    </row>
    <row r="8" ht="54.95" customHeight="1" spans="1:10">
      <c r="A8" s="24">
        <v>6</v>
      </c>
      <c r="B8" s="25" t="s">
        <v>317</v>
      </c>
      <c r="C8" s="25" t="s">
        <v>318</v>
      </c>
      <c r="D8" s="27">
        <v>64</v>
      </c>
      <c r="E8" s="42">
        <f t="shared" si="0"/>
        <v>12.8</v>
      </c>
      <c r="F8" s="42">
        <v>78</v>
      </c>
      <c r="G8" s="42">
        <f t="shared" si="1"/>
        <v>46.8</v>
      </c>
      <c r="H8" s="42">
        <f t="shared" si="2"/>
        <v>59.6</v>
      </c>
      <c r="I8" s="28"/>
      <c r="J8" s="29"/>
    </row>
  </sheetData>
  <sortState ref="A3:H8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J7" sqref="J7"/>
    </sheetView>
  </sheetViews>
  <sheetFormatPr defaultColWidth="11.875" defaultRowHeight="13.5" outlineLevelRow="4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319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30" customHeight="1" spans="1:10">
      <c r="A3" s="24">
        <v>1</v>
      </c>
      <c r="B3" s="25" t="s">
        <v>322</v>
      </c>
      <c r="C3" s="25" t="s">
        <v>323</v>
      </c>
      <c r="D3" s="26">
        <v>148.5</v>
      </c>
      <c r="E3" s="14">
        <f>D3*0.25</f>
        <v>37.125</v>
      </c>
      <c r="F3" s="14">
        <v>85.63</v>
      </c>
      <c r="G3" s="14">
        <f>F3*0.5</f>
        <v>42.815</v>
      </c>
      <c r="H3" s="14">
        <f>E3+G3</f>
        <v>79.94</v>
      </c>
      <c r="I3" s="28"/>
      <c r="J3" s="29"/>
    </row>
    <row r="4" ht="30" customHeight="1" spans="1:10">
      <c r="A4" s="24">
        <v>2</v>
      </c>
      <c r="B4" s="25" t="s">
        <v>324</v>
      </c>
      <c r="C4" s="25" t="s">
        <v>325</v>
      </c>
      <c r="D4" s="26">
        <v>135.5</v>
      </c>
      <c r="E4" s="14">
        <f>D4*0.25</f>
        <v>33.875</v>
      </c>
      <c r="F4" s="14">
        <v>89</v>
      </c>
      <c r="G4" s="14">
        <f>F4*0.5</f>
        <v>44.5</v>
      </c>
      <c r="H4" s="14">
        <f>E4+G4</f>
        <v>78.375</v>
      </c>
      <c r="I4" s="28"/>
      <c r="J4" s="29"/>
    </row>
    <row r="5" ht="30" customHeight="1" spans="1:10">
      <c r="A5" s="24">
        <v>3</v>
      </c>
      <c r="B5" s="25" t="s">
        <v>326</v>
      </c>
      <c r="C5" s="25" t="s">
        <v>327</v>
      </c>
      <c r="D5" s="26">
        <v>133</v>
      </c>
      <c r="E5" s="14">
        <f>D5*0.25</f>
        <v>33.25</v>
      </c>
      <c r="F5" s="14">
        <v>84.23</v>
      </c>
      <c r="G5" s="14">
        <f>F5*0.5</f>
        <v>42.115</v>
      </c>
      <c r="H5" s="14">
        <f>E5+G5</f>
        <v>75.365</v>
      </c>
      <c r="I5" s="28"/>
      <c r="J5" s="29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K16" sqref="K16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328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37" t="s">
        <v>329</v>
      </c>
      <c r="C3" s="37" t="s">
        <v>330</v>
      </c>
      <c r="D3" s="26">
        <v>156</v>
      </c>
      <c r="E3" s="14">
        <f>D3*0.25</f>
        <v>39</v>
      </c>
      <c r="F3" s="14">
        <v>86.33</v>
      </c>
      <c r="G3" s="14">
        <f>F3*0.5</f>
        <v>43.165</v>
      </c>
      <c r="H3" s="14">
        <f>E3+G3</f>
        <v>82.165</v>
      </c>
      <c r="I3" s="28"/>
      <c r="J3" s="29"/>
    </row>
    <row r="4" ht="27.95" customHeight="1" spans="1:10">
      <c r="A4" s="24">
        <v>2</v>
      </c>
      <c r="B4" s="37" t="s">
        <v>331</v>
      </c>
      <c r="C4" s="37" t="s">
        <v>332</v>
      </c>
      <c r="D4" s="26">
        <v>150.5</v>
      </c>
      <c r="E4" s="14">
        <f t="shared" ref="E4:E17" si="0">D4*0.25</f>
        <v>37.625</v>
      </c>
      <c r="F4" s="14">
        <v>87.3</v>
      </c>
      <c r="G4" s="14">
        <f t="shared" ref="G4:G17" si="1">F4*0.5</f>
        <v>43.65</v>
      </c>
      <c r="H4" s="14">
        <f t="shared" ref="H4:H17" si="2">E4+G4</f>
        <v>81.275</v>
      </c>
      <c r="I4" s="28"/>
      <c r="J4" s="29"/>
    </row>
    <row r="5" ht="27.95" customHeight="1" spans="1:10">
      <c r="A5" s="24">
        <v>3</v>
      </c>
      <c r="B5" s="37" t="s">
        <v>333</v>
      </c>
      <c r="C5" s="37" t="s">
        <v>334</v>
      </c>
      <c r="D5" s="26">
        <v>144</v>
      </c>
      <c r="E5" s="14">
        <f t="shared" si="0"/>
        <v>36</v>
      </c>
      <c r="F5" s="14">
        <v>87.63</v>
      </c>
      <c r="G5" s="14">
        <f t="shared" si="1"/>
        <v>43.815</v>
      </c>
      <c r="H5" s="14">
        <f t="shared" si="2"/>
        <v>79.815</v>
      </c>
      <c r="I5" s="28"/>
      <c r="J5" s="29"/>
    </row>
    <row r="6" ht="27.95" customHeight="1" spans="1:10">
      <c r="A6" s="24">
        <v>4</v>
      </c>
      <c r="B6" s="37" t="s">
        <v>335</v>
      </c>
      <c r="C6" s="37" t="s">
        <v>336</v>
      </c>
      <c r="D6" s="26">
        <v>141</v>
      </c>
      <c r="E6" s="14">
        <f t="shared" si="0"/>
        <v>35.25</v>
      </c>
      <c r="F6" s="14">
        <v>88.1</v>
      </c>
      <c r="G6" s="14">
        <f t="shared" si="1"/>
        <v>44.05</v>
      </c>
      <c r="H6" s="14">
        <f t="shared" si="2"/>
        <v>79.3</v>
      </c>
      <c r="I6" s="28"/>
      <c r="J6" s="29"/>
    </row>
    <row r="7" ht="27.95" customHeight="1" spans="1:10">
      <c r="A7" s="24">
        <v>5</v>
      </c>
      <c r="B7" s="37" t="s">
        <v>337</v>
      </c>
      <c r="C7" s="37" t="s">
        <v>338</v>
      </c>
      <c r="D7" s="26">
        <v>135.5</v>
      </c>
      <c r="E7" s="14">
        <f t="shared" si="0"/>
        <v>33.875</v>
      </c>
      <c r="F7" s="14">
        <v>87.4</v>
      </c>
      <c r="G7" s="14">
        <f t="shared" si="1"/>
        <v>43.7</v>
      </c>
      <c r="H7" s="14">
        <f t="shared" si="2"/>
        <v>77.575</v>
      </c>
      <c r="I7" s="28"/>
      <c r="J7" s="29"/>
    </row>
    <row r="8" ht="27.95" customHeight="1" spans="1:10">
      <c r="A8" s="24">
        <v>6</v>
      </c>
      <c r="B8" s="37" t="s">
        <v>339</v>
      </c>
      <c r="C8" s="37" t="s">
        <v>340</v>
      </c>
      <c r="D8" s="26">
        <v>136</v>
      </c>
      <c r="E8" s="14">
        <f t="shared" si="0"/>
        <v>34</v>
      </c>
      <c r="F8" s="14">
        <v>86.8</v>
      </c>
      <c r="G8" s="14">
        <f t="shared" si="1"/>
        <v>43.4</v>
      </c>
      <c r="H8" s="14">
        <f t="shared" si="2"/>
        <v>77.4</v>
      </c>
      <c r="I8" s="28"/>
      <c r="J8" s="29"/>
    </row>
    <row r="9" ht="27.95" customHeight="1" spans="1:10">
      <c r="A9" s="24">
        <v>7</v>
      </c>
      <c r="B9" s="37" t="s">
        <v>341</v>
      </c>
      <c r="C9" s="37" t="s">
        <v>342</v>
      </c>
      <c r="D9" s="26">
        <v>132</v>
      </c>
      <c r="E9" s="14">
        <f t="shared" si="0"/>
        <v>33</v>
      </c>
      <c r="F9" s="14">
        <v>87.93</v>
      </c>
      <c r="G9" s="14">
        <f t="shared" si="1"/>
        <v>43.965</v>
      </c>
      <c r="H9" s="14">
        <f t="shared" si="2"/>
        <v>76.965</v>
      </c>
      <c r="I9" s="28"/>
      <c r="J9" s="29"/>
    </row>
    <row r="10" ht="27.95" customHeight="1" spans="1:10">
      <c r="A10" s="24">
        <v>8</v>
      </c>
      <c r="B10" s="37" t="s">
        <v>343</v>
      </c>
      <c r="C10" s="37" t="s">
        <v>344</v>
      </c>
      <c r="D10" s="26">
        <v>131</v>
      </c>
      <c r="E10" s="14">
        <f t="shared" si="0"/>
        <v>32.75</v>
      </c>
      <c r="F10" s="14">
        <v>86.63</v>
      </c>
      <c r="G10" s="14">
        <f t="shared" si="1"/>
        <v>43.315</v>
      </c>
      <c r="H10" s="14">
        <f t="shared" si="2"/>
        <v>76.065</v>
      </c>
      <c r="I10" s="28"/>
      <c r="J10" s="29"/>
    </row>
    <row r="11" ht="27.95" customHeight="1" spans="1:10">
      <c r="A11" s="24">
        <v>9</v>
      </c>
      <c r="B11" s="37" t="s">
        <v>345</v>
      </c>
      <c r="C11" s="37" t="s">
        <v>346</v>
      </c>
      <c r="D11" s="26">
        <v>126.5</v>
      </c>
      <c r="E11" s="14">
        <f t="shared" si="0"/>
        <v>31.625</v>
      </c>
      <c r="F11" s="14">
        <v>88.53</v>
      </c>
      <c r="G11" s="14">
        <f t="shared" si="1"/>
        <v>44.265</v>
      </c>
      <c r="H11" s="14">
        <f t="shared" si="2"/>
        <v>75.89</v>
      </c>
      <c r="I11" s="28"/>
      <c r="J11" s="29"/>
    </row>
    <row r="12" ht="27.95" customHeight="1" spans="1:10">
      <c r="A12" s="24">
        <v>10</v>
      </c>
      <c r="B12" s="37" t="s">
        <v>347</v>
      </c>
      <c r="C12" s="37" t="s">
        <v>348</v>
      </c>
      <c r="D12" s="26">
        <v>128</v>
      </c>
      <c r="E12" s="14">
        <f t="shared" si="0"/>
        <v>32</v>
      </c>
      <c r="F12" s="14">
        <v>85.73</v>
      </c>
      <c r="G12" s="14">
        <f t="shared" si="1"/>
        <v>42.865</v>
      </c>
      <c r="H12" s="14">
        <f t="shared" si="2"/>
        <v>74.865</v>
      </c>
      <c r="I12" s="28"/>
      <c r="J12" s="29"/>
    </row>
    <row r="13" ht="27.95" customHeight="1" spans="1:10">
      <c r="A13" s="24">
        <v>11</v>
      </c>
      <c r="B13" s="37" t="s">
        <v>349</v>
      </c>
      <c r="C13" s="37" t="s">
        <v>350</v>
      </c>
      <c r="D13" s="26">
        <v>127.5</v>
      </c>
      <c r="E13" s="14">
        <f t="shared" si="0"/>
        <v>31.875</v>
      </c>
      <c r="F13" s="14">
        <v>84.87</v>
      </c>
      <c r="G13" s="14">
        <f t="shared" si="1"/>
        <v>42.435</v>
      </c>
      <c r="H13" s="14">
        <f t="shared" si="2"/>
        <v>74.31</v>
      </c>
      <c r="I13" s="28"/>
      <c r="J13" s="29"/>
    </row>
    <row r="14" ht="27.95" customHeight="1" spans="1:10">
      <c r="A14" s="24">
        <v>12</v>
      </c>
      <c r="B14" s="37" t="s">
        <v>351</v>
      </c>
      <c r="C14" s="37" t="s">
        <v>352</v>
      </c>
      <c r="D14" s="26">
        <v>121</v>
      </c>
      <c r="E14" s="14">
        <f t="shared" si="0"/>
        <v>30.25</v>
      </c>
      <c r="F14" s="14">
        <v>86.6</v>
      </c>
      <c r="G14" s="14">
        <f t="shared" si="1"/>
        <v>43.3</v>
      </c>
      <c r="H14" s="14">
        <f t="shared" si="2"/>
        <v>73.55</v>
      </c>
      <c r="I14" s="28"/>
      <c r="J14" s="29"/>
    </row>
    <row r="15" ht="27.95" customHeight="1" spans="1:10">
      <c r="A15" s="24">
        <v>13</v>
      </c>
      <c r="B15" s="37" t="s">
        <v>353</v>
      </c>
      <c r="C15" s="37" t="s">
        <v>354</v>
      </c>
      <c r="D15" s="26">
        <v>109</v>
      </c>
      <c r="E15" s="14">
        <f t="shared" si="0"/>
        <v>27.25</v>
      </c>
      <c r="F15" s="14">
        <v>84.9</v>
      </c>
      <c r="G15" s="14">
        <f t="shared" si="1"/>
        <v>42.45</v>
      </c>
      <c r="H15" s="14">
        <f t="shared" si="2"/>
        <v>69.7</v>
      </c>
      <c r="I15" s="28"/>
      <c r="J15" s="29"/>
    </row>
    <row r="16" ht="27.95" customHeight="1" spans="1:10">
      <c r="A16" s="24">
        <v>14</v>
      </c>
      <c r="B16" s="37" t="s">
        <v>355</v>
      </c>
      <c r="C16" s="37" t="s">
        <v>356</v>
      </c>
      <c r="D16" s="26">
        <v>106.5</v>
      </c>
      <c r="E16" s="14">
        <f t="shared" si="0"/>
        <v>26.625</v>
      </c>
      <c r="F16" s="14">
        <v>84.87</v>
      </c>
      <c r="G16" s="14">
        <f t="shared" si="1"/>
        <v>42.435</v>
      </c>
      <c r="H16" s="14">
        <f t="shared" si="2"/>
        <v>69.06</v>
      </c>
      <c r="I16" s="28"/>
      <c r="J16" s="29"/>
    </row>
    <row r="17" ht="27.95" customHeight="1" spans="1:10">
      <c r="A17" s="24">
        <v>15</v>
      </c>
      <c r="B17" s="37" t="s">
        <v>357</v>
      </c>
      <c r="C17" s="37" t="s">
        <v>358</v>
      </c>
      <c r="D17" s="26">
        <v>96.5</v>
      </c>
      <c r="E17" s="14">
        <f t="shared" si="0"/>
        <v>24.125</v>
      </c>
      <c r="F17" s="14">
        <v>85.37</v>
      </c>
      <c r="G17" s="14">
        <f t="shared" si="1"/>
        <v>42.685</v>
      </c>
      <c r="H17" s="14">
        <f t="shared" si="2"/>
        <v>66.81</v>
      </c>
      <c r="I17" s="28"/>
      <c r="J17" s="29"/>
    </row>
    <row r="18" spans="9:10">
      <c r="I18" s="28"/>
      <c r="J18" s="29"/>
    </row>
    <row r="19" spans="9:10">
      <c r="I19" s="28"/>
      <c r="J19" s="29"/>
    </row>
  </sheetData>
  <sortState ref="A3:H17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"/>
  <sheetViews>
    <sheetView workbookViewId="0">
      <selection activeCell="I24" sqref="I24"/>
    </sheetView>
  </sheetViews>
  <sheetFormatPr defaultColWidth="11.875" defaultRowHeight="13.5" outlineLevelRow="3" outlineLevelCol="7"/>
  <cols>
    <col min="1" max="1" width="7.875" style="21" customWidth="1"/>
    <col min="2" max="2" width="11.875" customWidth="1"/>
    <col min="3" max="3" width="14" customWidth="1"/>
    <col min="4" max="4" width="11.875" customWidth="1"/>
    <col min="6" max="6" width="11.875" style="3"/>
  </cols>
  <sheetData>
    <row r="1" ht="51" customHeight="1" spans="1:8">
      <c r="A1" s="22" t="s">
        <v>359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40" customHeight="1" spans="1:8">
      <c r="A3" s="6">
        <v>1</v>
      </c>
      <c r="B3" s="41" t="s">
        <v>360</v>
      </c>
      <c r="C3" s="57" t="s">
        <v>361</v>
      </c>
      <c r="D3" s="27">
        <v>127.5</v>
      </c>
      <c r="E3" s="14">
        <f>D3*0.25</f>
        <v>31.875</v>
      </c>
      <c r="F3" s="14">
        <v>85.6</v>
      </c>
      <c r="G3" s="14">
        <f>F3*0.5</f>
        <v>42.8</v>
      </c>
      <c r="H3" s="14">
        <f>E3+G3</f>
        <v>74.675</v>
      </c>
    </row>
    <row r="4" ht="40" customHeight="1" spans="1:8">
      <c r="A4" s="24">
        <v>2</v>
      </c>
      <c r="B4" s="25" t="s">
        <v>362</v>
      </c>
      <c r="C4" s="25" t="s">
        <v>363</v>
      </c>
      <c r="D4" s="26">
        <v>119.5</v>
      </c>
      <c r="E4" s="14">
        <f>D4*0.25</f>
        <v>29.875</v>
      </c>
      <c r="F4" s="14">
        <v>82.53</v>
      </c>
      <c r="G4" s="14">
        <f>F4*0.5</f>
        <v>41.265</v>
      </c>
      <c r="H4" s="14">
        <f>E4+G4</f>
        <v>71.14</v>
      </c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workbookViewId="0">
      <selection activeCell="M10" sqref="M10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364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365</v>
      </c>
      <c r="C3" s="25" t="s">
        <v>366</v>
      </c>
      <c r="D3" s="26">
        <v>165</v>
      </c>
      <c r="E3" s="14">
        <f t="shared" ref="E3:E20" si="0">D3*0.25</f>
        <v>41.25</v>
      </c>
      <c r="F3" s="14">
        <v>85.67</v>
      </c>
      <c r="G3" s="14">
        <f t="shared" ref="G3:G20" si="1">F3*0.5</f>
        <v>42.835</v>
      </c>
      <c r="H3" s="14">
        <f t="shared" ref="H3:H20" si="2">E3+G3</f>
        <v>84.085</v>
      </c>
      <c r="I3" s="28"/>
      <c r="J3" s="29"/>
    </row>
    <row r="4" ht="27.95" customHeight="1" spans="1:10">
      <c r="A4" s="24">
        <v>2</v>
      </c>
      <c r="B4" s="25" t="s">
        <v>367</v>
      </c>
      <c r="C4" s="25" t="s">
        <v>368</v>
      </c>
      <c r="D4" s="26">
        <v>167</v>
      </c>
      <c r="E4" s="14">
        <f t="shared" si="0"/>
        <v>41.75</v>
      </c>
      <c r="F4" s="14">
        <v>84.67</v>
      </c>
      <c r="G4" s="14">
        <f t="shared" si="1"/>
        <v>42.335</v>
      </c>
      <c r="H4" s="14">
        <f t="shared" si="2"/>
        <v>84.085</v>
      </c>
      <c r="I4" s="28"/>
      <c r="J4" s="29"/>
    </row>
    <row r="5" ht="27.95" customHeight="1" spans="1:10">
      <c r="A5" s="24">
        <v>3</v>
      </c>
      <c r="B5" s="25" t="s">
        <v>369</v>
      </c>
      <c r="C5" s="25" t="s">
        <v>370</v>
      </c>
      <c r="D5" s="26">
        <v>155.5</v>
      </c>
      <c r="E5" s="14">
        <f t="shared" si="0"/>
        <v>38.875</v>
      </c>
      <c r="F5" s="14">
        <v>87.6</v>
      </c>
      <c r="G5" s="14">
        <f t="shared" si="1"/>
        <v>43.8</v>
      </c>
      <c r="H5" s="14">
        <f t="shared" si="2"/>
        <v>82.675</v>
      </c>
      <c r="I5" s="28"/>
      <c r="J5" s="29"/>
    </row>
    <row r="6" ht="27.95" customHeight="1" spans="1:10">
      <c r="A6" s="24">
        <v>4</v>
      </c>
      <c r="B6" s="25" t="s">
        <v>371</v>
      </c>
      <c r="C6" s="25" t="s">
        <v>372</v>
      </c>
      <c r="D6" s="26">
        <v>149</v>
      </c>
      <c r="E6" s="14">
        <f t="shared" si="0"/>
        <v>37.25</v>
      </c>
      <c r="F6" s="14">
        <v>88.83</v>
      </c>
      <c r="G6" s="14">
        <f t="shared" si="1"/>
        <v>44.415</v>
      </c>
      <c r="H6" s="14">
        <f t="shared" si="2"/>
        <v>81.665</v>
      </c>
      <c r="I6" s="28"/>
      <c r="J6" s="29"/>
    </row>
    <row r="7" ht="27.95" customHeight="1" spans="1:10">
      <c r="A7" s="24">
        <v>5</v>
      </c>
      <c r="B7" s="25" t="s">
        <v>373</v>
      </c>
      <c r="C7" s="25" t="s">
        <v>374</v>
      </c>
      <c r="D7" s="26">
        <v>155.5</v>
      </c>
      <c r="E7" s="14">
        <f t="shared" si="0"/>
        <v>38.875</v>
      </c>
      <c r="F7" s="14">
        <v>85.5</v>
      </c>
      <c r="G7" s="14">
        <f t="shared" si="1"/>
        <v>42.75</v>
      </c>
      <c r="H7" s="14">
        <f t="shared" si="2"/>
        <v>81.625</v>
      </c>
      <c r="I7" s="28"/>
      <c r="J7" s="29"/>
    </row>
    <row r="8" ht="27.95" customHeight="1" spans="1:10">
      <c r="A8" s="24">
        <v>6</v>
      </c>
      <c r="B8" s="25" t="s">
        <v>375</v>
      </c>
      <c r="C8" s="25" t="s">
        <v>376</v>
      </c>
      <c r="D8" s="26">
        <v>150</v>
      </c>
      <c r="E8" s="14">
        <f t="shared" si="0"/>
        <v>37.5</v>
      </c>
      <c r="F8" s="14">
        <v>88.1</v>
      </c>
      <c r="G8" s="14">
        <f t="shared" si="1"/>
        <v>44.05</v>
      </c>
      <c r="H8" s="14">
        <f t="shared" si="2"/>
        <v>81.55</v>
      </c>
      <c r="I8" s="28"/>
      <c r="J8" s="29"/>
    </row>
    <row r="9" ht="27.95" customHeight="1" spans="1:10">
      <c r="A9" s="24">
        <v>7</v>
      </c>
      <c r="B9" s="25" t="s">
        <v>377</v>
      </c>
      <c r="C9" s="25" t="s">
        <v>378</v>
      </c>
      <c r="D9" s="26">
        <v>154.5</v>
      </c>
      <c r="E9" s="14">
        <f t="shared" si="0"/>
        <v>38.625</v>
      </c>
      <c r="F9" s="14">
        <v>85.53</v>
      </c>
      <c r="G9" s="14">
        <f t="shared" si="1"/>
        <v>42.765</v>
      </c>
      <c r="H9" s="14">
        <f t="shared" si="2"/>
        <v>81.39</v>
      </c>
      <c r="I9" s="28"/>
      <c r="J9" s="29"/>
    </row>
    <row r="10" ht="27.95" customHeight="1" spans="1:10">
      <c r="A10" s="24">
        <v>8</v>
      </c>
      <c r="B10" s="25" t="s">
        <v>379</v>
      </c>
      <c r="C10" s="25" t="s">
        <v>380</v>
      </c>
      <c r="D10" s="26">
        <v>146.5</v>
      </c>
      <c r="E10" s="14">
        <f t="shared" si="0"/>
        <v>36.625</v>
      </c>
      <c r="F10" s="14">
        <v>87.13</v>
      </c>
      <c r="G10" s="14">
        <f t="shared" si="1"/>
        <v>43.565</v>
      </c>
      <c r="H10" s="14">
        <f t="shared" si="2"/>
        <v>80.19</v>
      </c>
      <c r="I10" s="28"/>
      <c r="J10" s="29"/>
    </row>
    <row r="11" ht="27.95" customHeight="1" spans="1:10">
      <c r="A11" s="24">
        <v>9</v>
      </c>
      <c r="B11" s="25" t="s">
        <v>381</v>
      </c>
      <c r="C11" s="25" t="s">
        <v>382</v>
      </c>
      <c r="D11" s="26">
        <v>151.5</v>
      </c>
      <c r="E11" s="14">
        <f t="shared" si="0"/>
        <v>37.875</v>
      </c>
      <c r="F11" s="14">
        <v>84.2</v>
      </c>
      <c r="G11" s="14">
        <f t="shared" si="1"/>
        <v>42.1</v>
      </c>
      <c r="H11" s="14">
        <f t="shared" si="2"/>
        <v>79.975</v>
      </c>
      <c r="I11" s="28"/>
      <c r="J11" s="29"/>
    </row>
    <row r="12" ht="27.95" customHeight="1" spans="1:10">
      <c r="A12" s="24">
        <v>10</v>
      </c>
      <c r="B12" s="25" t="s">
        <v>383</v>
      </c>
      <c r="C12" s="25" t="s">
        <v>384</v>
      </c>
      <c r="D12" s="26">
        <v>142.5</v>
      </c>
      <c r="E12" s="14">
        <f t="shared" si="0"/>
        <v>35.625</v>
      </c>
      <c r="F12" s="14">
        <v>87.9</v>
      </c>
      <c r="G12" s="14">
        <f t="shared" si="1"/>
        <v>43.95</v>
      </c>
      <c r="H12" s="14">
        <f t="shared" si="2"/>
        <v>79.575</v>
      </c>
      <c r="I12" s="28"/>
      <c r="J12" s="29"/>
    </row>
    <row r="13" ht="27.95" customHeight="1" spans="1:10">
      <c r="A13" s="24">
        <v>11</v>
      </c>
      <c r="B13" s="25" t="s">
        <v>385</v>
      </c>
      <c r="C13" s="25" t="s">
        <v>386</v>
      </c>
      <c r="D13" s="26">
        <v>143</v>
      </c>
      <c r="E13" s="14">
        <f t="shared" si="0"/>
        <v>35.75</v>
      </c>
      <c r="F13" s="14">
        <v>86.73</v>
      </c>
      <c r="G13" s="14">
        <f t="shared" si="1"/>
        <v>43.365</v>
      </c>
      <c r="H13" s="14">
        <f t="shared" si="2"/>
        <v>79.115</v>
      </c>
      <c r="I13" s="28"/>
      <c r="J13" s="29"/>
    </row>
    <row r="14" ht="27.95" customHeight="1" spans="1:10">
      <c r="A14" s="24">
        <v>12</v>
      </c>
      <c r="B14" s="25" t="s">
        <v>387</v>
      </c>
      <c r="C14" s="25" t="s">
        <v>388</v>
      </c>
      <c r="D14" s="26">
        <v>146.5</v>
      </c>
      <c r="E14" s="14">
        <f t="shared" si="0"/>
        <v>36.625</v>
      </c>
      <c r="F14" s="14">
        <v>83.93</v>
      </c>
      <c r="G14" s="14">
        <f t="shared" si="1"/>
        <v>41.965</v>
      </c>
      <c r="H14" s="14">
        <f t="shared" si="2"/>
        <v>78.59</v>
      </c>
      <c r="I14" s="28"/>
      <c r="J14" s="29"/>
    </row>
    <row r="15" ht="27.95" customHeight="1" spans="1:10">
      <c r="A15" s="24">
        <v>13</v>
      </c>
      <c r="B15" s="25" t="s">
        <v>389</v>
      </c>
      <c r="C15" s="25" t="s">
        <v>390</v>
      </c>
      <c r="D15" s="26">
        <v>147.5</v>
      </c>
      <c r="E15" s="14">
        <f t="shared" si="0"/>
        <v>36.875</v>
      </c>
      <c r="F15" s="14">
        <v>81.03</v>
      </c>
      <c r="G15" s="14">
        <f t="shared" si="1"/>
        <v>40.515</v>
      </c>
      <c r="H15" s="14">
        <f t="shared" si="2"/>
        <v>77.39</v>
      </c>
      <c r="I15" s="28"/>
      <c r="J15" s="29"/>
    </row>
    <row r="16" ht="27.95" customHeight="1" spans="1:10">
      <c r="A16" s="24">
        <v>14</v>
      </c>
      <c r="B16" s="25" t="s">
        <v>391</v>
      </c>
      <c r="C16" s="25" t="s">
        <v>392</v>
      </c>
      <c r="D16" s="26">
        <v>139.5</v>
      </c>
      <c r="E16" s="14">
        <f t="shared" si="0"/>
        <v>34.875</v>
      </c>
      <c r="F16" s="14">
        <v>84.4</v>
      </c>
      <c r="G16" s="14">
        <f t="shared" si="1"/>
        <v>42.2</v>
      </c>
      <c r="H16" s="14">
        <f t="shared" si="2"/>
        <v>77.075</v>
      </c>
      <c r="I16" s="28"/>
      <c r="J16" s="29"/>
    </row>
    <row r="17" ht="27.95" customHeight="1" spans="1:10">
      <c r="A17" s="24">
        <v>15</v>
      </c>
      <c r="B17" s="25" t="s">
        <v>393</v>
      </c>
      <c r="C17" s="25" t="s">
        <v>394</v>
      </c>
      <c r="D17" s="26">
        <v>143.5</v>
      </c>
      <c r="E17" s="14">
        <f t="shared" si="0"/>
        <v>35.875</v>
      </c>
      <c r="F17" s="14">
        <v>81.1</v>
      </c>
      <c r="G17" s="14">
        <f t="shared" si="1"/>
        <v>40.55</v>
      </c>
      <c r="H17" s="14">
        <f t="shared" si="2"/>
        <v>76.425</v>
      </c>
      <c r="I17" s="28"/>
      <c r="J17" s="29"/>
    </row>
    <row r="18" ht="27.95" customHeight="1" spans="1:10">
      <c r="A18" s="24">
        <v>16</v>
      </c>
      <c r="B18" s="25" t="s">
        <v>395</v>
      </c>
      <c r="C18" s="25" t="s">
        <v>396</v>
      </c>
      <c r="D18" s="26">
        <v>142</v>
      </c>
      <c r="E18" s="14">
        <f t="shared" si="0"/>
        <v>35.5</v>
      </c>
      <c r="F18" s="14">
        <v>81.3</v>
      </c>
      <c r="G18" s="14">
        <f t="shared" si="1"/>
        <v>40.65</v>
      </c>
      <c r="H18" s="14">
        <f t="shared" si="2"/>
        <v>76.15</v>
      </c>
      <c r="I18" s="28"/>
      <c r="J18" s="29"/>
    </row>
    <row r="19" ht="27.95" customHeight="1" spans="1:10">
      <c r="A19" s="24">
        <v>17</v>
      </c>
      <c r="B19" s="25" t="s">
        <v>397</v>
      </c>
      <c r="C19" s="25" t="s">
        <v>398</v>
      </c>
      <c r="D19" s="26">
        <v>143</v>
      </c>
      <c r="E19" s="14">
        <f t="shared" si="0"/>
        <v>35.75</v>
      </c>
      <c r="F19" s="14">
        <v>80.4</v>
      </c>
      <c r="G19" s="14">
        <f t="shared" si="1"/>
        <v>40.2</v>
      </c>
      <c r="H19" s="14">
        <f t="shared" si="2"/>
        <v>75.95</v>
      </c>
      <c r="I19" s="28"/>
      <c r="J19" s="29"/>
    </row>
    <row r="20" ht="27.95" customHeight="1" spans="1:10">
      <c r="A20" s="24">
        <v>18</v>
      </c>
      <c r="B20" s="25" t="s">
        <v>399</v>
      </c>
      <c r="C20" s="25" t="s">
        <v>400</v>
      </c>
      <c r="D20" s="26">
        <v>139.5</v>
      </c>
      <c r="E20" s="14">
        <f t="shared" si="0"/>
        <v>34.875</v>
      </c>
      <c r="F20" s="14">
        <v>0</v>
      </c>
      <c r="G20" s="14">
        <f t="shared" si="1"/>
        <v>0</v>
      </c>
      <c r="H20" s="14">
        <f t="shared" si="2"/>
        <v>34.875</v>
      </c>
      <c r="I20" s="28"/>
      <c r="J20" s="29"/>
    </row>
    <row r="21" spans="4:4">
      <c r="D21" s="32"/>
    </row>
  </sheetData>
  <sortState ref="A3:H20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I12" sqref="I12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401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402</v>
      </c>
      <c r="C3" s="25" t="s">
        <v>403</v>
      </c>
      <c r="D3" s="26">
        <v>161</v>
      </c>
      <c r="E3" s="14">
        <f>D3*0.25</f>
        <v>40.25</v>
      </c>
      <c r="F3" s="14">
        <v>87.2</v>
      </c>
      <c r="G3" s="14">
        <f>F3*0.5</f>
        <v>43.6</v>
      </c>
      <c r="H3" s="14">
        <f>E3+G3</f>
        <v>83.85</v>
      </c>
      <c r="I3" s="28"/>
      <c r="J3" s="29"/>
    </row>
    <row r="4" ht="27.95" customHeight="1" spans="1:10">
      <c r="A4" s="24">
        <v>2</v>
      </c>
      <c r="B4" s="25" t="s">
        <v>404</v>
      </c>
      <c r="C4" s="25" t="s">
        <v>405</v>
      </c>
      <c r="D4" s="26">
        <v>153.5</v>
      </c>
      <c r="E4" s="14">
        <f t="shared" ref="E4:E9" si="0">D4*0.25</f>
        <v>38.375</v>
      </c>
      <c r="F4" s="14">
        <v>89.3</v>
      </c>
      <c r="G4" s="14">
        <f t="shared" ref="G4:G9" si="1">F4*0.5</f>
        <v>44.65</v>
      </c>
      <c r="H4" s="14">
        <f t="shared" ref="H4:H9" si="2">E4+G4</f>
        <v>83.025</v>
      </c>
      <c r="I4" s="28"/>
      <c r="J4" s="29"/>
    </row>
    <row r="5" ht="27.95" customHeight="1" spans="1:10">
      <c r="A5" s="24">
        <v>3</v>
      </c>
      <c r="B5" s="25" t="s">
        <v>406</v>
      </c>
      <c r="C5" s="25" t="s">
        <v>407</v>
      </c>
      <c r="D5" s="26">
        <v>140</v>
      </c>
      <c r="E5" s="14">
        <f t="shared" si="0"/>
        <v>35</v>
      </c>
      <c r="F5" s="14">
        <v>79.57</v>
      </c>
      <c r="G5" s="14">
        <f t="shared" si="1"/>
        <v>39.785</v>
      </c>
      <c r="H5" s="14">
        <f t="shared" si="2"/>
        <v>74.785</v>
      </c>
      <c r="I5" s="28"/>
      <c r="J5" s="29"/>
    </row>
    <row r="6" ht="27.95" customHeight="1" spans="1:10">
      <c r="A6" s="24">
        <v>4</v>
      </c>
      <c r="B6" s="25" t="s">
        <v>408</v>
      </c>
      <c r="C6" s="25" t="s">
        <v>409</v>
      </c>
      <c r="D6" s="26">
        <v>122.5</v>
      </c>
      <c r="E6" s="14">
        <f t="shared" si="0"/>
        <v>30.625</v>
      </c>
      <c r="F6" s="14">
        <v>87.27</v>
      </c>
      <c r="G6" s="14">
        <f t="shared" si="1"/>
        <v>43.635</v>
      </c>
      <c r="H6" s="14">
        <f t="shared" si="2"/>
        <v>74.26</v>
      </c>
      <c r="I6" s="28"/>
      <c r="J6" s="29"/>
    </row>
    <row r="7" ht="27.95" customHeight="1" spans="1:10">
      <c r="A7" s="24">
        <v>5</v>
      </c>
      <c r="B7" s="25" t="s">
        <v>410</v>
      </c>
      <c r="C7" s="25" t="s">
        <v>411</v>
      </c>
      <c r="D7" s="26">
        <v>128.5</v>
      </c>
      <c r="E7" s="14">
        <f t="shared" si="0"/>
        <v>32.125</v>
      </c>
      <c r="F7" s="14">
        <v>79.97</v>
      </c>
      <c r="G7" s="14">
        <f t="shared" si="1"/>
        <v>39.985</v>
      </c>
      <c r="H7" s="14">
        <f t="shared" si="2"/>
        <v>72.11</v>
      </c>
      <c r="I7" s="28"/>
      <c r="J7" s="29"/>
    </row>
    <row r="8" ht="27.95" customHeight="1" spans="1:10">
      <c r="A8" s="24">
        <v>6</v>
      </c>
      <c r="B8" s="25" t="s">
        <v>412</v>
      </c>
      <c r="C8" s="25" t="s">
        <v>413</v>
      </c>
      <c r="D8" s="26">
        <v>121</v>
      </c>
      <c r="E8" s="14">
        <f t="shared" si="0"/>
        <v>30.25</v>
      </c>
      <c r="F8" s="14">
        <v>81.03</v>
      </c>
      <c r="G8" s="14">
        <f t="shared" si="1"/>
        <v>40.515</v>
      </c>
      <c r="H8" s="14">
        <f t="shared" si="2"/>
        <v>70.765</v>
      </c>
      <c r="I8" s="28"/>
      <c r="J8" s="29"/>
    </row>
    <row r="9" ht="27.95" customHeight="1" spans="1:10">
      <c r="A9" s="24">
        <v>7</v>
      </c>
      <c r="B9" s="25" t="s">
        <v>414</v>
      </c>
      <c r="C9" s="25" t="s">
        <v>415</v>
      </c>
      <c r="D9" s="26">
        <v>104.5</v>
      </c>
      <c r="E9" s="14">
        <f t="shared" si="0"/>
        <v>26.125</v>
      </c>
      <c r="F9" s="14">
        <v>80.07</v>
      </c>
      <c r="G9" s="14">
        <f t="shared" si="1"/>
        <v>40.035</v>
      </c>
      <c r="H9" s="14">
        <f t="shared" si="2"/>
        <v>66.16</v>
      </c>
      <c r="I9" s="28"/>
      <c r="J9" s="29"/>
    </row>
    <row r="10" spans="9:10">
      <c r="I10" s="28"/>
      <c r="J10" s="29"/>
    </row>
  </sheetData>
  <sortState ref="A3:H9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M7" sqref="M7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416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417</v>
      </c>
      <c r="C3" s="25" t="s">
        <v>418</v>
      </c>
      <c r="D3" s="26">
        <v>154</v>
      </c>
      <c r="E3" s="14">
        <f>D3*0.25</f>
        <v>38.5</v>
      </c>
      <c r="F3" s="14">
        <v>86.67</v>
      </c>
      <c r="G3" s="14">
        <f>F3*0.5</f>
        <v>43.335</v>
      </c>
      <c r="H3" s="14">
        <f>E3+G3</f>
        <v>81.835</v>
      </c>
      <c r="I3" s="28"/>
      <c r="J3" s="29"/>
    </row>
    <row r="4" ht="27.95" customHeight="1" spans="1:10">
      <c r="A4" s="24">
        <v>2</v>
      </c>
      <c r="B4" s="25" t="s">
        <v>419</v>
      </c>
      <c r="C4" s="25" t="s">
        <v>420</v>
      </c>
      <c r="D4" s="26">
        <v>149.5</v>
      </c>
      <c r="E4" s="14">
        <f t="shared" ref="E4:E11" si="0">D4*0.25</f>
        <v>37.375</v>
      </c>
      <c r="F4" s="14">
        <v>83.77</v>
      </c>
      <c r="G4" s="14">
        <f t="shared" ref="G4:G11" si="1">F4*0.5</f>
        <v>41.885</v>
      </c>
      <c r="H4" s="14">
        <f t="shared" ref="H4:H11" si="2">E4+G4</f>
        <v>79.26</v>
      </c>
      <c r="I4" s="28"/>
      <c r="J4" s="29"/>
    </row>
    <row r="5" ht="27.95" customHeight="1" spans="1:10">
      <c r="A5" s="24">
        <v>3</v>
      </c>
      <c r="B5" s="25" t="s">
        <v>421</v>
      </c>
      <c r="C5" s="25" t="s">
        <v>422</v>
      </c>
      <c r="D5" s="26">
        <v>136</v>
      </c>
      <c r="E5" s="14">
        <f t="shared" si="0"/>
        <v>34</v>
      </c>
      <c r="F5" s="14">
        <v>82.5</v>
      </c>
      <c r="G5" s="14">
        <f t="shared" si="1"/>
        <v>41.25</v>
      </c>
      <c r="H5" s="14">
        <f t="shared" si="2"/>
        <v>75.25</v>
      </c>
      <c r="I5" s="28"/>
      <c r="J5" s="29"/>
    </row>
    <row r="6" ht="27.95" customHeight="1" spans="1:10">
      <c r="A6" s="24">
        <v>4</v>
      </c>
      <c r="B6" s="25" t="s">
        <v>423</v>
      </c>
      <c r="C6" s="25" t="s">
        <v>424</v>
      </c>
      <c r="D6" s="26">
        <v>118.5</v>
      </c>
      <c r="E6" s="14">
        <f t="shared" si="0"/>
        <v>29.625</v>
      </c>
      <c r="F6" s="14">
        <v>83.47</v>
      </c>
      <c r="G6" s="14">
        <f t="shared" si="1"/>
        <v>41.735</v>
      </c>
      <c r="H6" s="14">
        <f t="shared" si="2"/>
        <v>71.36</v>
      </c>
      <c r="I6" s="28"/>
      <c r="J6" s="29"/>
    </row>
    <row r="7" ht="27.95" customHeight="1" spans="1:10">
      <c r="A7" s="24">
        <v>5</v>
      </c>
      <c r="B7" s="25" t="s">
        <v>425</v>
      </c>
      <c r="C7" s="25" t="s">
        <v>426</v>
      </c>
      <c r="D7" s="26">
        <v>100</v>
      </c>
      <c r="E7" s="14">
        <f t="shared" si="0"/>
        <v>25</v>
      </c>
      <c r="F7" s="14">
        <v>84.17</v>
      </c>
      <c r="G7" s="14">
        <f t="shared" si="1"/>
        <v>42.085</v>
      </c>
      <c r="H7" s="14">
        <f t="shared" si="2"/>
        <v>67.085</v>
      </c>
      <c r="I7" s="28"/>
      <c r="J7" s="29"/>
    </row>
    <row r="8" ht="27.95" customHeight="1" spans="1:10">
      <c r="A8" s="24">
        <v>6</v>
      </c>
      <c r="B8" s="25" t="s">
        <v>427</v>
      </c>
      <c r="C8" s="25" t="s">
        <v>428</v>
      </c>
      <c r="D8" s="26">
        <v>99</v>
      </c>
      <c r="E8" s="14">
        <f t="shared" si="0"/>
        <v>24.75</v>
      </c>
      <c r="F8" s="14">
        <v>81</v>
      </c>
      <c r="G8" s="14">
        <f t="shared" si="1"/>
        <v>40.5</v>
      </c>
      <c r="H8" s="14">
        <f t="shared" si="2"/>
        <v>65.25</v>
      </c>
      <c r="I8" s="28"/>
      <c r="J8" s="29"/>
    </row>
    <row r="9" ht="27.95" customHeight="1" spans="1:10">
      <c r="A9" s="24">
        <v>7</v>
      </c>
      <c r="B9" s="25" t="s">
        <v>429</v>
      </c>
      <c r="C9" s="25" t="s">
        <v>430</v>
      </c>
      <c r="D9" s="26">
        <v>99</v>
      </c>
      <c r="E9" s="14">
        <f t="shared" si="0"/>
        <v>24.75</v>
      </c>
      <c r="F9" s="14">
        <v>80.43</v>
      </c>
      <c r="G9" s="14">
        <f t="shared" si="1"/>
        <v>40.215</v>
      </c>
      <c r="H9" s="14">
        <f t="shared" si="2"/>
        <v>64.965</v>
      </c>
      <c r="I9" s="28"/>
      <c r="J9" s="29"/>
    </row>
    <row r="10" ht="27.95" customHeight="1" spans="1:10">
      <c r="A10" s="24">
        <v>8</v>
      </c>
      <c r="B10" s="37" t="s">
        <v>431</v>
      </c>
      <c r="C10" s="37" t="s">
        <v>432</v>
      </c>
      <c r="D10" s="26">
        <v>92.5</v>
      </c>
      <c r="E10" s="38">
        <f t="shared" si="0"/>
        <v>23.125</v>
      </c>
      <c r="F10" s="38">
        <v>81.67</v>
      </c>
      <c r="G10" s="38">
        <f t="shared" si="1"/>
        <v>40.835</v>
      </c>
      <c r="H10" s="38">
        <f t="shared" si="2"/>
        <v>63.96</v>
      </c>
      <c r="I10" s="28"/>
      <c r="J10" s="29"/>
    </row>
    <row r="11" ht="27.95" customHeight="1" spans="1:10">
      <c r="A11" s="24">
        <v>9</v>
      </c>
      <c r="B11" s="25" t="s">
        <v>433</v>
      </c>
      <c r="C11" s="25" t="s">
        <v>434</v>
      </c>
      <c r="D11" s="26">
        <v>108.5</v>
      </c>
      <c r="E11" s="14">
        <f t="shared" si="0"/>
        <v>27.125</v>
      </c>
      <c r="F11" s="14">
        <v>0</v>
      </c>
      <c r="G11" s="14">
        <f t="shared" si="1"/>
        <v>0</v>
      </c>
      <c r="H11" s="14">
        <f t="shared" si="2"/>
        <v>27.125</v>
      </c>
      <c r="I11" s="39"/>
      <c r="J11" s="40"/>
    </row>
  </sheetData>
  <sortState ref="A3:H11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"/>
  <sheetViews>
    <sheetView workbookViewId="0">
      <selection activeCell="I12" sqref="I12"/>
    </sheetView>
  </sheetViews>
  <sheetFormatPr defaultColWidth="11.875" defaultRowHeight="13.5" outlineLevelRow="4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435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436</v>
      </c>
      <c r="C3" s="25" t="s">
        <v>437</v>
      </c>
      <c r="D3" s="26">
        <v>145.5</v>
      </c>
      <c r="E3" s="14">
        <f>D3*0.25</f>
        <v>36.375</v>
      </c>
      <c r="F3" s="14">
        <v>85.3</v>
      </c>
      <c r="G3" s="14">
        <f>F3*0.5</f>
        <v>42.65</v>
      </c>
      <c r="H3" s="14">
        <f>E3+G3</f>
        <v>79.025</v>
      </c>
      <c r="I3" s="28"/>
      <c r="J3" s="29"/>
    </row>
    <row r="4" ht="27.95" customHeight="1" spans="1:10">
      <c r="A4" s="24">
        <v>2</v>
      </c>
      <c r="B4" s="25" t="s">
        <v>438</v>
      </c>
      <c r="C4" s="25" t="s">
        <v>439</v>
      </c>
      <c r="D4" s="26">
        <v>141</v>
      </c>
      <c r="E4" s="14">
        <f>D4*0.25</f>
        <v>35.25</v>
      </c>
      <c r="F4" s="14">
        <v>83.47</v>
      </c>
      <c r="G4" s="14">
        <f>F4*0.5</f>
        <v>41.735</v>
      </c>
      <c r="H4" s="14">
        <f>E4+G4</f>
        <v>76.985</v>
      </c>
      <c r="I4" s="28"/>
      <c r="J4" s="29"/>
    </row>
    <row r="5" spans="9:10">
      <c r="I5" s="28"/>
      <c r="J5" s="29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5"/>
  <sheetViews>
    <sheetView workbookViewId="0">
      <selection activeCell="I21" sqref="I21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440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1">
      <c r="A3" s="24">
        <v>1</v>
      </c>
      <c r="B3" s="25" t="s">
        <v>441</v>
      </c>
      <c r="C3" s="25" t="s">
        <v>442</v>
      </c>
      <c r="D3" s="26">
        <v>176</v>
      </c>
      <c r="E3" s="14">
        <f t="shared" ref="E3:E11" si="0">D3*0.25</f>
        <v>44</v>
      </c>
      <c r="F3" s="14">
        <v>83.03</v>
      </c>
      <c r="G3" s="14">
        <f t="shared" ref="G3:G11" si="1">F3*0.5</f>
        <v>41.515</v>
      </c>
      <c r="H3" s="14">
        <f t="shared" ref="H3:H11" si="2">E3+G3</f>
        <v>85.515</v>
      </c>
      <c r="I3" s="28"/>
      <c r="J3" s="29"/>
      <c r="K3" s="28"/>
    </row>
    <row r="4" ht="27.95" customHeight="1" spans="1:11">
      <c r="A4" s="24">
        <v>2</v>
      </c>
      <c r="B4" s="25" t="s">
        <v>443</v>
      </c>
      <c r="C4" s="25" t="s">
        <v>444</v>
      </c>
      <c r="D4" s="26">
        <v>164.5</v>
      </c>
      <c r="E4" s="14">
        <f t="shared" si="0"/>
        <v>41.125</v>
      </c>
      <c r="F4" s="14">
        <v>86.83</v>
      </c>
      <c r="G4" s="14">
        <f t="shared" si="1"/>
        <v>43.415</v>
      </c>
      <c r="H4" s="14">
        <f t="shared" si="2"/>
        <v>84.54</v>
      </c>
      <c r="I4" s="28"/>
      <c r="J4" s="29"/>
      <c r="K4" s="28"/>
    </row>
    <row r="5" ht="27.95" customHeight="1" spans="1:11">
      <c r="A5" s="24">
        <v>3</v>
      </c>
      <c r="B5" s="25" t="s">
        <v>445</v>
      </c>
      <c r="C5" s="25" t="s">
        <v>446</v>
      </c>
      <c r="D5" s="26">
        <v>166.5</v>
      </c>
      <c r="E5" s="14">
        <f t="shared" si="0"/>
        <v>41.625</v>
      </c>
      <c r="F5" s="14">
        <v>84.83</v>
      </c>
      <c r="G5" s="14">
        <f t="shared" si="1"/>
        <v>42.415</v>
      </c>
      <c r="H5" s="14">
        <f t="shared" si="2"/>
        <v>84.04</v>
      </c>
      <c r="I5" s="28"/>
      <c r="J5" s="29"/>
      <c r="K5" s="28"/>
    </row>
    <row r="6" ht="27.95" customHeight="1" spans="1:11">
      <c r="A6" s="24">
        <v>4</v>
      </c>
      <c r="B6" s="25" t="s">
        <v>447</v>
      </c>
      <c r="C6" s="25" t="s">
        <v>448</v>
      </c>
      <c r="D6" s="26">
        <v>136</v>
      </c>
      <c r="E6" s="14">
        <f t="shared" si="0"/>
        <v>34</v>
      </c>
      <c r="F6" s="14">
        <v>87.13</v>
      </c>
      <c r="G6" s="14">
        <f t="shared" si="1"/>
        <v>43.565</v>
      </c>
      <c r="H6" s="14">
        <f t="shared" si="2"/>
        <v>77.565</v>
      </c>
      <c r="I6" s="28"/>
      <c r="J6" s="29"/>
      <c r="K6" s="28"/>
    </row>
    <row r="7" ht="27.95" customHeight="1" spans="1:11">
      <c r="A7" s="24">
        <v>5</v>
      </c>
      <c r="B7" s="25" t="s">
        <v>449</v>
      </c>
      <c r="C7" s="25" t="s">
        <v>450</v>
      </c>
      <c r="D7" s="26">
        <v>137</v>
      </c>
      <c r="E7" s="14">
        <f t="shared" si="0"/>
        <v>34.25</v>
      </c>
      <c r="F7" s="14">
        <v>83.83</v>
      </c>
      <c r="G7" s="14">
        <f t="shared" si="1"/>
        <v>41.915</v>
      </c>
      <c r="H7" s="14">
        <f t="shared" si="2"/>
        <v>76.165</v>
      </c>
      <c r="I7" s="28"/>
      <c r="J7" s="29"/>
      <c r="K7" s="28"/>
    </row>
    <row r="8" ht="27.95" customHeight="1" spans="1:11">
      <c r="A8" s="24">
        <v>6</v>
      </c>
      <c r="B8" s="25" t="s">
        <v>451</v>
      </c>
      <c r="C8" s="25" t="s">
        <v>452</v>
      </c>
      <c r="D8" s="26">
        <v>120.5</v>
      </c>
      <c r="E8" s="14">
        <f t="shared" si="0"/>
        <v>30.125</v>
      </c>
      <c r="F8" s="14">
        <v>86.83</v>
      </c>
      <c r="G8" s="14">
        <f t="shared" si="1"/>
        <v>43.415</v>
      </c>
      <c r="H8" s="14">
        <f t="shared" si="2"/>
        <v>73.54</v>
      </c>
      <c r="I8" s="28"/>
      <c r="J8" s="29"/>
      <c r="K8" s="28"/>
    </row>
    <row r="9" ht="27.95" customHeight="1" spans="1:11">
      <c r="A9" s="24">
        <v>7</v>
      </c>
      <c r="B9" s="25" t="s">
        <v>453</v>
      </c>
      <c r="C9" s="25" t="s">
        <v>454</v>
      </c>
      <c r="D9" s="26">
        <v>124.5</v>
      </c>
      <c r="E9" s="14">
        <f t="shared" si="0"/>
        <v>31.125</v>
      </c>
      <c r="F9" s="14">
        <v>80</v>
      </c>
      <c r="G9" s="14">
        <f t="shared" si="1"/>
        <v>40</v>
      </c>
      <c r="H9" s="14">
        <f t="shared" si="2"/>
        <v>71.125</v>
      </c>
      <c r="I9" s="28"/>
      <c r="J9" s="29"/>
      <c r="K9" s="28"/>
    </row>
    <row r="10" ht="27.95" customHeight="1" spans="1:11">
      <c r="A10" s="24">
        <v>8</v>
      </c>
      <c r="B10" s="25" t="s">
        <v>455</v>
      </c>
      <c r="C10" s="25" t="s">
        <v>456</v>
      </c>
      <c r="D10" s="26">
        <v>102.5</v>
      </c>
      <c r="E10" s="14">
        <f t="shared" si="0"/>
        <v>25.625</v>
      </c>
      <c r="F10" s="14">
        <v>76.37</v>
      </c>
      <c r="G10" s="14">
        <f t="shared" si="1"/>
        <v>38.185</v>
      </c>
      <c r="H10" s="14">
        <f t="shared" si="2"/>
        <v>63.81</v>
      </c>
      <c r="I10" s="28"/>
      <c r="J10" s="29"/>
      <c r="K10" s="28"/>
    </row>
    <row r="11" ht="27.95" customHeight="1" spans="1:11">
      <c r="A11" s="24">
        <v>9</v>
      </c>
      <c r="B11" s="25" t="s">
        <v>457</v>
      </c>
      <c r="C11" s="25" t="s">
        <v>458</v>
      </c>
      <c r="D11" s="26">
        <v>109.5</v>
      </c>
      <c r="E11" s="14">
        <f t="shared" si="0"/>
        <v>27.375</v>
      </c>
      <c r="F11" s="14">
        <v>0</v>
      </c>
      <c r="G11" s="14">
        <f t="shared" si="1"/>
        <v>0</v>
      </c>
      <c r="H11" s="14">
        <f t="shared" si="2"/>
        <v>27.375</v>
      </c>
      <c r="I11" s="28"/>
      <c r="J11" s="29"/>
      <c r="K11" s="28"/>
    </row>
    <row r="12" spans="9:11">
      <c r="I12" s="28"/>
      <c r="J12" s="29"/>
      <c r="K12" s="28"/>
    </row>
    <row r="13" spans="11:11">
      <c r="K13" s="28"/>
    </row>
    <row r="14" spans="11:11">
      <c r="K14" s="28"/>
    </row>
    <row r="15" spans="9:11">
      <c r="I15" s="28"/>
      <c r="J15" s="29"/>
      <c r="K15" s="28"/>
    </row>
  </sheetData>
  <sortState ref="A3:H11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8"/>
  <sheetViews>
    <sheetView workbookViewId="0">
      <selection activeCell="K11" sqref="K11"/>
    </sheetView>
  </sheetViews>
  <sheetFormatPr defaultColWidth="11.875" defaultRowHeight="13.5"/>
  <cols>
    <col min="1" max="1" width="7.875" style="21" customWidth="1"/>
    <col min="2" max="2" width="11.875" style="2" customWidth="1"/>
    <col min="3" max="3" width="14" style="2" customWidth="1"/>
    <col min="4" max="5" width="11.875" style="2" customWidth="1"/>
    <col min="6" max="6" width="11.875" style="48"/>
    <col min="7" max="16384" width="11.875" style="2"/>
  </cols>
  <sheetData>
    <row r="1" ht="51" customHeight="1" spans="1:8">
      <c r="A1" s="22" t="s">
        <v>50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5</v>
      </c>
      <c r="F2" s="10" t="s">
        <v>52</v>
      </c>
      <c r="G2" s="10" t="s">
        <v>10</v>
      </c>
      <c r="H2" s="10" t="s">
        <v>11</v>
      </c>
    </row>
    <row r="3" ht="30" customHeight="1" spans="1:10">
      <c r="A3" s="51">
        <v>1</v>
      </c>
      <c r="B3" s="25" t="s">
        <v>53</v>
      </c>
      <c r="C3" s="25" t="s">
        <v>54</v>
      </c>
      <c r="D3" s="15">
        <v>86</v>
      </c>
      <c r="E3" s="42">
        <f t="shared" ref="E3:E38" si="0">D3*0.4</f>
        <v>34.4</v>
      </c>
      <c r="F3" s="42">
        <v>86.9</v>
      </c>
      <c r="G3" s="42">
        <f t="shared" ref="G3:G38" si="1">F3*0.6</f>
        <v>52.14</v>
      </c>
      <c r="H3" s="42">
        <f t="shared" ref="H3:H38" si="2">E3+G3</f>
        <v>86.54</v>
      </c>
      <c r="I3" s="53"/>
      <c r="J3" s="54"/>
    </row>
    <row r="4" ht="30" customHeight="1" spans="1:10">
      <c r="A4" s="51">
        <v>2</v>
      </c>
      <c r="B4" s="25" t="s">
        <v>55</v>
      </c>
      <c r="C4" s="25" t="s">
        <v>56</v>
      </c>
      <c r="D4" s="15">
        <v>83</v>
      </c>
      <c r="E4" s="42">
        <f t="shared" si="0"/>
        <v>33.2</v>
      </c>
      <c r="F4" s="42">
        <v>87.8</v>
      </c>
      <c r="G4" s="42">
        <f t="shared" si="1"/>
        <v>52.68</v>
      </c>
      <c r="H4" s="42">
        <f t="shared" si="2"/>
        <v>85.88</v>
      </c>
      <c r="I4" s="53"/>
      <c r="J4" s="54"/>
    </row>
    <row r="5" ht="30" customHeight="1" spans="1:10">
      <c r="A5" s="51">
        <v>3</v>
      </c>
      <c r="B5" s="25" t="s">
        <v>57</v>
      </c>
      <c r="C5" s="25" t="s">
        <v>58</v>
      </c>
      <c r="D5" s="15">
        <v>85</v>
      </c>
      <c r="E5" s="42">
        <f t="shared" si="0"/>
        <v>34</v>
      </c>
      <c r="F5" s="42">
        <v>86.17</v>
      </c>
      <c r="G5" s="42">
        <f t="shared" si="1"/>
        <v>51.702</v>
      </c>
      <c r="H5" s="42">
        <f t="shared" si="2"/>
        <v>85.702</v>
      </c>
      <c r="I5" s="53"/>
      <c r="J5" s="54"/>
    </row>
    <row r="6" ht="30" customHeight="1" spans="1:10">
      <c r="A6" s="51">
        <v>4</v>
      </c>
      <c r="B6" s="25" t="s">
        <v>59</v>
      </c>
      <c r="C6" s="25" t="s">
        <v>60</v>
      </c>
      <c r="D6" s="15">
        <v>83.5</v>
      </c>
      <c r="E6" s="42">
        <f t="shared" si="0"/>
        <v>33.4</v>
      </c>
      <c r="F6" s="42">
        <v>87.1</v>
      </c>
      <c r="G6" s="42">
        <f t="shared" si="1"/>
        <v>52.26</v>
      </c>
      <c r="H6" s="42">
        <f t="shared" si="2"/>
        <v>85.66</v>
      </c>
      <c r="I6" s="53"/>
      <c r="J6" s="54"/>
    </row>
    <row r="7" ht="30" customHeight="1" spans="1:10">
      <c r="A7" s="51">
        <v>5</v>
      </c>
      <c r="B7" s="25" t="s">
        <v>61</v>
      </c>
      <c r="C7" s="25" t="s">
        <v>62</v>
      </c>
      <c r="D7" s="15">
        <v>85</v>
      </c>
      <c r="E7" s="42">
        <f t="shared" si="0"/>
        <v>34</v>
      </c>
      <c r="F7" s="42">
        <v>86.1</v>
      </c>
      <c r="G7" s="42">
        <f t="shared" si="1"/>
        <v>51.66</v>
      </c>
      <c r="H7" s="42">
        <f t="shared" si="2"/>
        <v>85.66</v>
      </c>
      <c r="I7" s="53"/>
      <c r="J7" s="54"/>
    </row>
    <row r="8" ht="30" customHeight="1" spans="1:10">
      <c r="A8" s="51">
        <v>6</v>
      </c>
      <c r="B8" s="25" t="s">
        <v>63</v>
      </c>
      <c r="C8" s="25" t="s">
        <v>64</v>
      </c>
      <c r="D8" s="15">
        <v>85</v>
      </c>
      <c r="E8" s="42">
        <f t="shared" si="0"/>
        <v>34</v>
      </c>
      <c r="F8" s="42">
        <v>85.97</v>
      </c>
      <c r="G8" s="42">
        <f t="shared" si="1"/>
        <v>51.582</v>
      </c>
      <c r="H8" s="42">
        <f t="shared" si="2"/>
        <v>85.582</v>
      </c>
      <c r="I8" s="53"/>
      <c r="J8" s="54"/>
    </row>
    <row r="9" ht="30" customHeight="1" spans="1:10">
      <c r="A9" s="51">
        <v>7</v>
      </c>
      <c r="B9" s="52" t="s">
        <v>65</v>
      </c>
      <c r="C9" s="52" t="s">
        <v>66</v>
      </c>
      <c r="D9" s="15">
        <v>83</v>
      </c>
      <c r="E9" s="42">
        <f t="shared" si="0"/>
        <v>33.2</v>
      </c>
      <c r="F9" s="42">
        <v>86</v>
      </c>
      <c r="G9" s="42">
        <f t="shared" si="1"/>
        <v>51.6</v>
      </c>
      <c r="H9" s="42">
        <f t="shared" si="2"/>
        <v>84.8</v>
      </c>
      <c r="I9" s="53"/>
      <c r="J9" s="54"/>
    </row>
    <row r="10" ht="30" customHeight="1" spans="1:10">
      <c r="A10" s="51">
        <v>8</v>
      </c>
      <c r="B10" s="25" t="s">
        <v>67</v>
      </c>
      <c r="C10" s="25" t="s">
        <v>68</v>
      </c>
      <c r="D10" s="15">
        <v>83.5</v>
      </c>
      <c r="E10" s="42">
        <f t="shared" si="0"/>
        <v>33.4</v>
      </c>
      <c r="F10" s="42">
        <v>85.6</v>
      </c>
      <c r="G10" s="42">
        <f t="shared" si="1"/>
        <v>51.36</v>
      </c>
      <c r="H10" s="42">
        <f t="shared" si="2"/>
        <v>84.76</v>
      </c>
      <c r="I10" s="53"/>
      <c r="J10" s="54"/>
    </row>
    <row r="11" ht="30" customHeight="1" spans="1:10">
      <c r="A11" s="51">
        <v>9</v>
      </c>
      <c r="B11" s="25" t="s">
        <v>69</v>
      </c>
      <c r="C11" s="25" t="s">
        <v>70</v>
      </c>
      <c r="D11" s="15">
        <v>82.5</v>
      </c>
      <c r="E11" s="42">
        <f t="shared" si="0"/>
        <v>33</v>
      </c>
      <c r="F11" s="42">
        <v>85.87</v>
      </c>
      <c r="G11" s="42">
        <f t="shared" si="1"/>
        <v>51.522</v>
      </c>
      <c r="H11" s="42">
        <f t="shared" si="2"/>
        <v>84.522</v>
      </c>
      <c r="I11" s="53"/>
      <c r="J11" s="54"/>
    </row>
    <row r="12" ht="30" customHeight="1" spans="1:10">
      <c r="A12" s="51">
        <v>10</v>
      </c>
      <c r="B12" s="25" t="s">
        <v>71</v>
      </c>
      <c r="C12" s="25" t="s">
        <v>72</v>
      </c>
      <c r="D12" s="15">
        <v>81.5</v>
      </c>
      <c r="E12" s="42">
        <f t="shared" si="0"/>
        <v>32.6</v>
      </c>
      <c r="F12" s="42">
        <v>85.97</v>
      </c>
      <c r="G12" s="42">
        <f t="shared" si="1"/>
        <v>51.582</v>
      </c>
      <c r="H12" s="42">
        <f t="shared" si="2"/>
        <v>84.182</v>
      </c>
      <c r="I12" s="53"/>
      <c r="J12" s="54"/>
    </row>
    <row r="13" ht="30" customHeight="1" spans="1:10">
      <c r="A13" s="51">
        <v>11</v>
      </c>
      <c r="B13" s="25" t="s">
        <v>73</v>
      </c>
      <c r="C13" s="25" t="s">
        <v>74</v>
      </c>
      <c r="D13" s="15">
        <v>81.5</v>
      </c>
      <c r="E13" s="42">
        <f t="shared" si="0"/>
        <v>32.6</v>
      </c>
      <c r="F13" s="42">
        <v>85.9</v>
      </c>
      <c r="G13" s="42">
        <f t="shared" si="1"/>
        <v>51.54</v>
      </c>
      <c r="H13" s="42">
        <f t="shared" si="2"/>
        <v>84.14</v>
      </c>
      <c r="I13" s="53"/>
      <c r="J13" s="54"/>
    </row>
    <row r="14" ht="30" customHeight="1" spans="1:10">
      <c r="A14" s="51">
        <v>12</v>
      </c>
      <c r="B14" s="25" t="s">
        <v>75</v>
      </c>
      <c r="C14" s="25" t="s">
        <v>76</v>
      </c>
      <c r="D14" s="15">
        <v>82.5</v>
      </c>
      <c r="E14" s="42">
        <f t="shared" si="0"/>
        <v>33</v>
      </c>
      <c r="F14" s="42">
        <v>85.17</v>
      </c>
      <c r="G14" s="42">
        <f t="shared" si="1"/>
        <v>51.102</v>
      </c>
      <c r="H14" s="42">
        <f t="shared" si="2"/>
        <v>84.102</v>
      </c>
      <c r="I14" s="53"/>
      <c r="J14" s="54"/>
    </row>
    <row r="15" ht="30" customHeight="1" spans="1:10">
      <c r="A15" s="51">
        <v>13</v>
      </c>
      <c r="B15" s="25" t="s">
        <v>77</v>
      </c>
      <c r="C15" s="25" t="s">
        <v>78</v>
      </c>
      <c r="D15" s="15">
        <v>82</v>
      </c>
      <c r="E15" s="42">
        <f t="shared" si="0"/>
        <v>32.8</v>
      </c>
      <c r="F15" s="42">
        <v>85.1</v>
      </c>
      <c r="G15" s="42">
        <f t="shared" si="1"/>
        <v>51.06</v>
      </c>
      <c r="H15" s="42">
        <f t="shared" si="2"/>
        <v>83.86</v>
      </c>
      <c r="I15" s="53"/>
      <c r="J15" s="54"/>
    </row>
    <row r="16" ht="30" customHeight="1" spans="1:10">
      <c r="A16" s="51">
        <v>13</v>
      </c>
      <c r="B16" s="25" t="s">
        <v>79</v>
      </c>
      <c r="C16" s="25" t="s">
        <v>80</v>
      </c>
      <c r="D16" s="15">
        <v>82</v>
      </c>
      <c r="E16" s="42">
        <f t="shared" si="0"/>
        <v>32.8</v>
      </c>
      <c r="F16" s="42">
        <v>85.1</v>
      </c>
      <c r="G16" s="42">
        <f t="shared" si="1"/>
        <v>51.06</v>
      </c>
      <c r="H16" s="42">
        <f t="shared" si="2"/>
        <v>83.86</v>
      </c>
      <c r="I16" s="53"/>
      <c r="J16" s="54"/>
    </row>
    <row r="17" ht="30" customHeight="1" spans="1:10">
      <c r="A17" s="51">
        <v>15</v>
      </c>
      <c r="B17" s="25" t="s">
        <v>81</v>
      </c>
      <c r="C17" s="25" t="s">
        <v>82</v>
      </c>
      <c r="D17" s="18">
        <v>80</v>
      </c>
      <c r="E17" s="42">
        <f t="shared" si="0"/>
        <v>32</v>
      </c>
      <c r="F17" s="42">
        <v>86.33</v>
      </c>
      <c r="G17" s="42">
        <f t="shared" si="1"/>
        <v>51.798</v>
      </c>
      <c r="H17" s="42">
        <f t="shared" si="2"/>
        <v>83.798</v>
      </c>
      <c r="I17" s="53"/>
      <c r="J17" s="54"/>
    </row>
    <row r="18" ht="30" customHeight="1" spans="1:10">
      <c r="A18" s="51">
        <v>16</v>
      </c>
      <c r="B18" s="25" t="s">
        <v>83</v>
      </c>
      <c r="C18" s="25" t="s">
        <v>84</v>
      </c>
      <c r="D18" s="18">
        <v>81</v>
      </c>
      <c r="E18" s="42">
        <f t="shared" si="0"/>
        <v>32.4</v>
      </c>
      <c r="F18" s="42">
        <v>85.4</v>
      </c>
      <c r="G18" s="42">
        <f t="shared" si="1"/>
        <v>51.24</v>
      </c>
      <c r="H18" s="42">
        <f t="shared" si="2"/>
        <v>83.64</v>
      </c>
      <c r="I18" s="53"/>
      <c r="J18" s="54"/>
    </row>
    <row r="19" ht="30" customHeight="1" spans="1:10">
      <c r="A19" s="51">
        <v>17</v>
      </c>
      <c r="B19" s="25" t="s">
        <v>85</v>
      </c>
      <c r="C19" s="25" t="s">
        <v>86</v>
      </c>
      <c r="D19" s="18">
        <v>78</v>
      </c>
      <c r="E19" s="42">
        <f t="shared" si="0"/>
        <v>31.2</v>
      </c>
      <c r="F19" s="42">
        <v>87.3</v>
      </c>
      <c r="G19" s="42">
        <f t="shared" si="1"/>
        <v>52.38</v>
      </c>
      <c r="H19" s="42">
        <f t="shared" si="2"/>
        <v>83.58</v>
      </c>
      <c r="I19" s="53"/>
      <c r="J19" s="54"/>
    </row>
    <row r="20" ht="30" customHeight="1" spans="1:10">
      <c r="A20" s="51">
        <v>18</v>
      </c>
      <c r="B20" s="25" t="s">
        <v>87</v>
      </c>
      <c r="C20" s="25" t="s">
        <v>88</v>
      </c>
      <c r="D20" s="18">
        <v>79</v>
      </c>
      <c r="E20" s="42">
        <f t="shared" si="0"/>
        <v>31.6</v>
      </c>
      <c r="F20" s="42">
        <v>86.6</v>
      </c>
      <c r="G20" s="42">
        <f t="shared" si="1"/>
        <v>51.96</v>
      </c>
      <c r="H20" s="42">
        <f t="shared" si="2"/>
        <v>83.56</v>
      </c>
      <c r="I20" s="53"/>
      <c r="J20" s="54"/>
    </row>
    <row r="21" ht="30" customHeight="1" spans="1:10">
      <c r="A21" s="51">
        <v>19</v>
      </c>
      <c r="B21" s="25" t="s">
        <v>89</v>
      </c>
      <c r="C21" s="25" t="s">
        <v>90</v>
      </c>
      <c r="D21" s="18">
        <v>79.5</v>
      </c>
      <c r="E21" s="42">
        <f t="shared" si="0"/>
        <v>31.8</v>
      </c>
      <c r="F21" s="42">
        <v>86</v>
      </c>
      <c r="G21" s="42">
        <f t="shared" si="1"/>
        <v>51.6</v>
      </c>
      <c r="H21" s="42">
        <f t="shared" si="2"/>
        <v>83.4</v>
      </c>
      <c r="I21" s="53"/>
      <c r="J21" s="54"/>
    </row>
    <row r="22" ht="30" customHeight="1" spans="1:10">
      <c r="A22" s="51">
        <v>20</v>
      </c>
      <c r="B22" s="25" t="s">
        <v>91</v>
      </c>
      <c r="C22" s="25" t="s">
        <v>92</v>
      </c>
      <c r="D22" s="18">
        <v>80</v>
      </c>
      <c r="E22" s="42">
        <f t="shared" si="0"/>
        <v>32</v>
      </c>
      <c r="F22" s="42">
        <v>85.67</v>
      </c>
      <c r="G22" s="42">
        <f t="shared" si="1"/>
        <v>51.402</v>
      </c>
      <c r="H22" s="42">
        <f t="shared" si="2"/>
        <v>83.402</v>
      </c>
      <c r="I22" s="53"/>
      <c r="J22" s="54"/>
    </row>
    <row r="23" ht="30" customHeight="1" spans="1:10">
      <c r="A23" s="51">
        <v>21</v>
      </c>
      <c r="B23" s="25" t="s">
        <v>93</v>
      </c>
      <c r="C23" s="25" t="s">
        <v>94</v>
      </c>
      <c r="D23" s="15">
        <v>81.5</v>
      </c>
      <c r="E23" s="42">
        <f t="shared" si="0"/>
        <v>32.6</v>
      </c>
      <c r="F23" s="42">
        <v>84.63</v>
      </c>
      <c r="G23" s="42">
        <f t="shared" si="1"/>
        <v>50.778</v>
      </c>
      <c r="H23" s="42">
        <f t="shared" si="2"/>
        <v>83.378</v>
      </c>
      <c r="I23" s="53"/>
      <c r="J23" s="54"/>
    </row>
    <row r="24" ht="30" customHeight="1" spans="1:10">
      <c r="A24" s="51">
        <v>22</v>
      </c>
      <c r="B24" s="25" t="s">
        <v>95</v>
      </c>
      <c r="C24" s="25" t="s">
        <v>96</v>
      </c>
      <c r="D24" s="18">
        <v>79</v>
      </c>
      <c r="E24" s="42">
        <f t="shared" si="0"/>
        <v>31.6</v>
      </c>
      <c r="F24" s="42">
        <v>86.2</v>
      </c>
      <c r="G24" s="42">
        <f t="shared" si="1"/>
        <v>51.72</v>
      </c>
      <c r="H24" s="42">
        <f t="shared" si="2"/>
        <v>83.32</v>
      </c>
      <c r="I24" s="53"/>
      <c r="J24" s="54"/>
    </row>
    <row r="25" ht="30" customHeight="1" spans="1:10">
      <c r="A25" s="51">
        <v>23</v>
      </c>
      <c r="B25" s="25" t="s">
        <v>97</v>
      </c>
      <c r="C25" s="25" t="s">
        <v>98</v>
      </c>
      <c r="D25" s="18">
        <v>79.5</v>
      </c>
      <c r="E25" s="42">
        <f t="shared" si="0"/>
        <v>31.8</v>
      </c>
      <c r="F25" s="42">
        <v>85.8</v>
      </c>
      <c r="G25" s="42">
        <f t="shared" si="1"/>
        <v>51.48</v>
      </c>
      <c r="H25" s="42">
        <f t="shared" si="2"/>
        <v>83.28</v>
      </c>
      <c r="I25" s="53"/>
      <c r="J25" s="54"/>
    </row>
    <row r="26" ht="30" customHeight="1" spans="1:10">
      <c r="A26" s="51">
        <v>24</v>
      </c>
      <c r="B26" s="25" t="s">
        <v>99</v>
      </c>
      <c r="C26" s="25" t="s">
        <v>100</v>
      </c>
      <c r="D26" s="18">
        <v>77.5</v>
      </c>
      <c r="E26" s="42">
        <f t="shared" si="0"/>
        <v>31</v>
      </c>
      <c r="F26" s="42">
        <v>86.97</v>
      </c>
      <c r="G26" s="42">
        <f t="shared" si="1"/>
        <v>52.182</v>
      </c>
      <c r="H26" s="42">
        <f t="shared" si="2"/>
        <v>83.182</v>
      </c>
      <c r="I26" s="53"/>
      <c r="J26" s="54"/>
    </row>
    <row r="27" ht="30" customHeight="1" spans="1:10">
      <c r="A27" s="51">
        <v>25</v>
      </c>
      <c r="B27" s="25" t="s">
        <v>101</v>
      </c>
      <c r="C27" s="25" t="s">
        <v>102</v>
      </c>
      <c r="D27" s="18">
        <v>78</v>
      </c>
      <c r="E27" s="42">
        <f t="shared" si="0"/>
        <v>31.2</v>
      </c>
      <c r="F27" s="42">
        <v>86.4</v>
      </c>
      <c r="G27" s="42">
        <f t="shared" si="1"/>
        <v>51.84</v>
      </c>
      <c r="H27" s="42">
        <f t="shared" si="2"/>
        <v>83.04</v>
      </c>
      <c r="I27" s="53"/>
      <c r="J27" s="54"/>
    </row>
    <row r="28" ht="30" customHeight="1" spans="1:10">
      <c r="A28" s="51">
        <v>26</v>
      </c>
      <c r="B28" s="25" t="s">
        <v>103</v>
      </c>
      <c r="C28" s="25" t="s">
        <v>104</v>
      </c>
      <c r="D28" s="18">
        <v>78.5</v>
      </c>
      <c r="E28" s="42">
        <f t="shared" si="0"/>
        <v>31.4</v>
      </c>
      <c r="F28" s="42">
        <v>86.03</v>
      </c>
      <c r="G28" s="42">
        <f t="shared" si="1"/>
        <v>51.618</v>
      </c>
      <c r="H28" s="42">
        <f t="shared" si="2"/>
        <v>83.018</v>
      </c>
      <c r="I28" s="53"/>
      <c r="J28" s="54"/>
    </row>
    <row r="29" ht="30" customHeight="1" spans="1:10">
      <c r="A29" s="51">
        <v>27</v>
      </c>
      <c r="B29" s="25" t="s">
        <v>105</v>
      </c>
      <c r="C29" s="25" t="s">
        <v>106</v>
      </c>
      <c r="D29" s="18">
        <v>77</v>
      </c>
      <c r="E29" s="42">
        <f t="shared" si="0"/>
        <v>30.8</v>
      </c>
      <c r="F29" s="42">
        <v>86.8</v>
      </c>
      <c r="G29" s="42">
        <f t="shared" si="1"/>
        <v>52.08</v>
      </c>
      <c r="H29" s="42">
        <f t="shared" si="2"/>
        <v>82.88</v>
      </c>
      <c r="I29" s="53"/>
      <c r="J29" s="54"/>
    </row>
    <row r="30" ht="30" customHeight="1" spans="1:10">
      <c r="A30" s="51">
        <v>28</v>
      </c>
      <c r="B30" s="25" t="s">
        <v>107</v>
      </c>
      <c r="C30" s="25" t="s">
        <v>108</v>
      </c>
      <c r="D30" s="18">
        <v>78.5</v>
      </c>
      <c r="E30" s="42">
        <f t="shared" si="0"/>
        <v>31.4</v>
      </c>
      <c r="F30" s="42">
        <v>85.77</v>
      </c>
      <c r="G30" s="42">
        <f t="shared" si="1"/>
        <v>51.462</v>
      </c>
      <c r="H30" s="42">
        <f t="shared" si="2"/>
        <v>82.862</v>
      </c>
      <c r="I30" s="53"/>
      <c r="J30" s="54"/>
    </row>
    <row r="31" ht="30" customHeight="1" spans="1:8">
      <c r="A31" s="51">
        <v>29</v>
      </c>
      <c r="B31" s="25" t="s">
        <v>109</v>
      </c>
      <c r="C31" s="25" t="s">
        <v>110</v>
      </c>
      <c r="D31" s="18">
        <v>75.5</v>
      </c>
      <c r="E31" s="42">
        <f t="shared" si="0"/>
        <v>30.2</v>
      </c>
      <c r="F31" s="42">
        <v>87.37</v>
      </c>
      <c r="G31" s="42">
        <f t="shared" si="1"/>
        <v>52.422</v>
      </c>
      <c r="H31" s="42">
        <f t="shared" si="2"/>
        <v>82.622</v>
      </c>
    </row>
    <row r="32" ht="30" customHeight="1" spans="1:8">
      <c r="A32" s="51">
        <v>30</v>
      </c>
      <c r="B32" s="25" t="s">
        <v>111</v>
      </c>
      <c r="C32" s="25" t="s">
        <v>112</v>
      </c>
      <c r="D32" s="18">
        <v>75</v>
      </c>
      <c r="E32" s="42">
        <f t="shared" si="0"/>
        <v>30</v>
      </c>
      <c r="F32" s="42">
        <v>87.63</v>
      </c>
      <c r="G32" s="42">
        <f t="shared" si="1"/>
        <v>52.578</v>
      </c>
      <c r="H32" s="42">
        <f t="shared" si="2"/>
        <v>82.578</v>
      </c>
    </row>
    <row r="33" ht="30" customHeight="1" spans="1:8">
      <c r="A33" s="51">
        <v>31</v>
      </c>
      <c r="B33" s="25" t="s">
        <v>113</v>
      </c>
      <c r="C33" s="25" t="s">
        <v>114</v>
      </c>
      <c r="D33" s="18">
        <v>77</v>
      </c>
      <c r="E33" s="42">
        <f t="shared" si="0"/>
        <v>30.8</v>
      </c>
      <c r="F33" s="42">
        <v>85.77</v>
      </c>
      <c r="G33" s="42">
        <f t="shared" si="1"/>
        <v>51.462</v>
      </c>
      <c r="H33" s="42">
        <f t="shared" si="2"/>
        <v>82.262</v>
      </c>
    </row>
    <row r="34" ht="30" customHeight="1" spans="1:8">
      <c r="A34" s="51">
        <v>32</v>
      </c>
      <c r="B34" s="25" t="s">
        <v>115</v>
      </c>
      <c r="C34" s="25" t="s">
        <v>116</v>
      </c>
      <c r="D34" s="18">
        <v>74.5</v>
      </c>
      <c r="E34" s="42">
        <f t="shared" si="0"/>
        <v>29.8</v>
      </c>
      <c r="F34" s="42">
        <v>86.63</v>
      </c>
      <c r="G34" s="42">
        <f t="shared" si="1"/>
        <v>51.978</v>
      </c>
      <c r="H34" s="42">
        <f t="shared" si="2"/>
        <v>81.778</v>
      </c>
    </row>
    <row r="35" ht="30" customHeight="1" spans="1:8">
      <c r="A35" s="51">
        <v>33</v>
      </c>
      <c r="B35" s="25" t="s">
        <v>117</v>
      </c>
      <c r="C35" s="25" t="s">
        <v>118</v>
      </c>
      <c r="D35" s="18">
        <v>74.5</v>
      </c>
      <c r="E35" s="42">
        <f t="shared" si="0"/>
        <v>29.8</v>
      </c>
      <c r="F35" s="42">
        <v>86.4</v>
      </c>
      <c r="G35" s="42">
        <f t="shared" si="1"/>
        <v>51.84</v>
      </c>
      <c r="H35" s="42">
        <f t="shared" si="2"/>
        <v>81.64</v>
      </c>
    </row>
    <row r="36" ht="30" customHeight="1" spans="1:8">
      <c r="A36" s="51">
        <v>34</v>
      </c>
      <c r="B36" s="25" t="s">
        <v>119</v>
      </c>
      <c r="C36" s="25" t="s">
        <v>120</v>
      </c>
      <c r="D36" s="18">
        <v>75.5</v>
      </c>
      <c r="E36" s="42">
        <f t="shared" si="0"/>
        <v>30.2</v>
      </c>
      <c r="F36" s="42">
        <v>85.7</v>
      </c>
      <c r="G36" s="42">
        <f t="shared" si="1"/>
        <v>51.42</v>
      </c>
      <c r="H36" s="42">
        <f t="shared" si="2"/>
        <v>81.62</v>
      </c>
    </row>
    <row r="37" ht="30" customHeight="1" spans="1:8">
      <c r="A37" s="51">
        <v>35</v>
      </c>
      <c r="B37" s="25" t="s">
        <v>121</v>
      </c>
      <c r="C37" s="25" t="s">
        <v>122</v>
      </c>
      <c r="D37" s="18">
        <v>74.5</v>
      </c>
      <c r="E37" s="42">
        <f t="shared" si="0"/>
        <v>29.8</v>
      </c>
      <c r="F37" s="42">
        <v>85.4</v>
      </c>
      <c r="G37" s="42">
        <f t="shared" si="1"/>
        <v>51.24</v>
      </c>
      <c r="H37" s="42">
        <f t="shared" si="2"/>
        <v>81.04</v>
      </c>
    </row>
    <row r="38" ht="30" customHeight="1" spans="1:8">
      <c r="A38" s="51">
        <v>36</v>
      </c>
      <c r="B38" s="25" t="s">
        <v>123</v>
      </c>
      <c r="C38" s="25" t="s">
        <v>124</v>
      </c>
      <c r="D38" s="18">
        <v>74.5</v>
      </c>
      <c r="E38" s="42">
        <f t="shared" si="0"/>
        <v>29.8</v>
      </c>
      <c r="F38" s="42">
        <v>84.77</v>
      </c>
      <c r="G38" s="42">
        <f t="shared" si="1"/>
        <v>50.862</v>
      </c>
      <c r="H38" s="42">
        <f t="shared" si="2"/>
        <v>80.662</v>
      </c>
    </row>
  </sheetData>
  <sortState ref="A3:H38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I12" sqref="I12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459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460</v>
      </c>
      <c r="C3" s="25" t="s">
        <v>461</v>
      </c>
      <c r="D3" s="26">
        <v>158</v>
      </c>
      <c r="E3" s="14">
        <f>D3*0.25</f>
        <v>39.5</v>
      </c>
      <c r="F3" s="14">
        <v>85.03</v>
      </c>
      <c r="G3" s="14">
        <f>F3*0.5</f>
        <v>42.515</v>
      </c>
      <c r="H3" s="14">
        <f>E3+G3</f>
        <v>82.015</v>
      </c>
      <c r="I3" s="28"/>
      <c r="J3" s="29"/>
    </row>
    <row r="4" ht="27.95" customHeight="1" spans="1:10">
      <c r="A4" s="24">
        <v>2</v>
      </c>
      <c r="B4" s="25" t="s">
        <v>462</v>
      </c>
      <c r="C4" s="25" t="s">
        <v>463</v>
      </c>
      <c r="D4" s="26">
        <v>150</v>
      </c>
      <c r="E4" s="14">
        <f t="shared" ref="E4:E13" si="0">D4*0.25</f>
        <v>37.5</v>
      </c>
      <c r="F4" s="14">
        <v>86.43</v>
      </c>
      <c r="G4" s="14">
        <f t="shared" ref="G4:G13" si="1">F4*0.5</f>
        <v>43.215</v>
      </c>
      <c r="H4" s="14">
        <f t="shared" ref="H4:H13" si="2">E4+G4</f>
        <v>80.715</v>
      </c>
      <c r="I4" s="28"/>
      <c r="J4" s="29"/>
    </row>
    <row r="5" ht="27.95" customHeight="1" spans="1:10">
      <c r="A5" s="24">
        <v>3</v>
      </c>
      <c r="B5" s="25" t="s">
        <v>464</v>
      </c>
      <c r="C5" s="25" t="s">
        <v>465</v>
      </c>
      <c r="D5" s="26">
        <v>146.5</v>
      </c>
      <c r="E5" s="14">
        <f t="shared" si="0"/>
        <v>36.625</v>
      </c>
      <c r="F5" s="14">
        <v>85.5</v>
      </c>
      <c r="G5" s="14">
        <f t="shared" si="1"/>
        <v>42.75</v>
      </c>
      <c r="H5" s="14">
        <f t="shared" si="2"/>
        <v>79.375</v>
      </c>
      <c r="I5" s="28"/>
      <c r="J5" s="29"/>
    </row>
    <row r="6" ht="27.95" customHeight="1" spans="1:10">
      <c r="A6" s="24">
        <v>4</v>
      </c>
      <c r="B6" s="25" t="s">
        <v>466</v>
      </c>
      <c r="C6" s="25" t="s">
        <v>467</v>
      </c>
      <c r="D6" s="26">
        <v>149.5</v>
      </c>
      <c r="E6" s="14">
        <f t="shared" si="0"/>
        <v>37.375</v>
      </c>
      <c r="F6" s="14">
        <v>83.37</v>
      </c>
      <c r="G6" s="14">
        <f t="shared" si="1"/>
        <v>41.685</v>
      </c>
      <c r="H6" s="14">
        <f t="shared" si="2"/>
        <v>79.06</v>
      </c>
      <c r="I6" s="28"/>
      <c r="J6" s="29"/>
    </row>
    <row r="7" ht="27.95" customHeight="1" spans="1:10">
      <c r="A7" s="24">
        <v>5</v>
      </c>
      <c r="B7" s="25" t="s">
        <v>468</v>
      </c>
      <c r="C7" s="25" t="s">
        <v>469</v>
      </c>
      <c r="D7" s="26">
        <v>147</v>
      </c>
      <c r="E7" s="14">
        <f t="shared" si="0"/>
        <v>36.75</v>
      </c>
      <c r="F7" s="14">
        <v>84</v>
      </c>
      <c r="G7" s="14">
        <f t="shared" si="1"/>
        <v>42</v>
      </c>
      <c r="H7" s="14">
        <f t="shared" si="2"/>
        <v>78.75</v>
      </c>
      <c r="I7" s="28"/>
      <c r="J7" s="29"/>
    </row>
    <row r="8" ht="27.95" customHeight="1" spans="1:10">
      <c r="A8" s="24">
        <v>6</v>
      </c>
      <c r="B8" s="25" t="s">
        <v>470</v>
      </c>
      <c r="C8" s="25" t="s">
        <v>471</v>
      </c>
      <c r="D8" s="26">
        <v>143.5</v>
      </c>
      <c r="E8" s="14">
        <f t="shared" si="0"/>
        <v>35.875</v>
      </c>
      <c r="F8" s="14">
        <v>84.63</v>
      </c>
      <c r="G8" s="14">
        <f t="shared" si="1"/>
        <v>42.315</v>
      </c>
      <c r="H8" s="14">
        <f t="shared" si="2"/>
        <v>78.19</v>
      </c>
      <c r="I8" s="28"/>
      <c r="J8" s="29"/>
    </row>
    <row r="9" ht="27.95" customHeight="1" spans="1:10">
      <c r="A9" s="24">
        <v>7</v>
      </c>
      <c r="B9" s="25" t="s">
        <v>472</v>
      </c>
      <c r="C9" s="25" t="s">
        <v>473</v>
      </c>
      <c r="D9" s="26">
        <v>139.5</v>
      </c>
      <c r="E9" s="14">
        <f t="shared" si="0"/>
        <v>34.875</v>
      </c>
      <c r="F9" s="14">
        <v>85.2</v>
      </c>
      <c r="G9" s="14">
        <f t="shared" si="1"/>
        <v>42.6</v>
      </c>
      <c r="H9" s="14">
        <f t="shared" si="2"/>
        <v>77.475</v>
      </c>
      <c r="I9" s="28"/>
      <c r="J9" s="29"/>
    </row>
    <row r="10" ht="27.95" customHeight="1" spans="1:10">
      <c r="A10" s="24">
        <v>8</v>
      </c>
      <c r="B10" s="25" t="s">
        <v>474</v>
      </c>
      <c r="C10" s="25" t="s">
        <v>475</v>
      </c>
      <c r="D10" s="26">
        <v>136</v>
      </c>
      <c r="E10" s="14">
        <f t="shared" si="0"/>
        <v>34</v>
      </c>
      <c r="F10" s="14">
        <v>86.57</v>
      </c>
      <c r="G10" s="14">
        <f t="shared" si="1"/>
        <v>43.285</v>
      </c>
      <c r="H10" s="14">
        <f t="shared" si="2"/>
        <v>77.285</v>
      </c>
      <c r="I10" s="28"/>
      <c r="J10" s="29"/>
    </row>
    <row r="11" ht="27.95" customHeight="1" spans="1:10">
      <c r="A11" s="24">
        <v>9</v>
      </c>
      <c r="B11" s="25" t="s">
        <v>476</v>
      </c>
      <c r="C11" s="25" t="s">
        <v>477</v>
      </c>
      <c r="D11" s="26">
        <v>134.5</v>
      </c>
      <c r="E11" s="14">
        <f t="shared" si="0"/>
        <v>33.625</v>
      </c>
      <c r="F11" s="14">
        <v>0</v>
      </c>
      <c r="G11" s="14">
        <f t="shared" si="1"/>
        <v>0</v>
      </c>
      <c r="H11" s="14">
        <f t="shared" si="2"/>
        <v>33.625</v>
      </c>
      <c r="I11" s="28"/>
      <c r="J11" s="29"/>
    </row>
    <row r="12" ht="27.95" customHeight="1" spans="1:10">
      <c r="A12" s="24">
        <v>10</v>
      </c>
      <c r="B12" s="25" t="s">
        <v>478</v>
      </c>
      <c r="C12" s="25" t="s">
        <v>479</v>
      </c>
      <c r="D12" s="26">
        <v>129</v>
      </c>
      <c r="E12" s="14">
        <f t="shared" si="0"/>
        <v>32.25</v>
      </c>
      <c r="F12" s="14">
        <v>0</v>
      </c>
      <c r="G12" s="14">
        <f t="shared" si="1"/>
        <v>0</v>
      </c>
      <c r="H12" s="14">
        <f t="shared" si="2"/>
        <v>32.25</v>
      </c>
      <c r="I12" s="28"/>
      <c r="J12" s="29"/>
    </row>
    <row r="13" ht="27.95" customHeight="1" spans="1:10">
      <c r="A13" s="24">
        <v>11</v>
      </c>
      <c r="B13" s="25" t="s">
        <v>480</v>
      </c>
      <c r="C13" s="25" t="s">
        <v>481</v>
      </c>
      <c r="D13" s="26">
        <v>120.5</v>
      </c>
      <c r="E13" s="14">
        <f t="shared" si="0"/>
        <v>30.125</v>
      </c>
      <c r="F13" s="14">
        <v>0</v>
      </c>
      <c r="G13" s="14">
        <f t="shared" si="1"/>
        <v>0</v>
      </c>
      <c r="H13" s="14">
        <f t="shared" si="2"/>
        <v>30.125</v>
      </c>
      <c r="I13" s="28"/>
      <c r="J13" s="29"/>
    </row>
    <row r="14" spans="9:10">
      <c r="I14" s="28"/>
      <c r="J14" s="29"/>
    </row>
    <row r="15" spans="9:10">
      <c r="I15" s="28"/>
      <c r="J15" s="29"/>
    </row>
    <row r="16" spans="9:10">
      <c r="I16" s="28"/>
      <c r="J16" s="29"/>
    </row>
    <row r="17" spans="9:10">
      <c r="I17" s="28"/>
      <c r="J17" s="29"/>
    </row>
  </sheetData>
  <sortState ref="A3:H13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"/>
  <sheetViews>
    <sheetView workbookViewId="0">
      <selection activeCell="O11" sqref="O11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482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483</v>
      </c>
      <c r="C3" s="25" t="s">
        <v>484</v>
      </c>
      <c r="D3" s="26">
        <v>154</v>
      </c>
      <c r="E3" s="14">
        <f t="shared" ref="E3:E8" si="0">D3*0.25</f>
        <v>38.5</v>
      </c>
      <c r="F3" s="14">
        <v>82.47</v>
      </c>
      <c r="G3" s="14">
        <f t="shared" ref="G3:G8" si="1">F3*0.5</f>
        <v>41.235</v>
      </c>
      <c r="H3" s="14">
        <f t="shared" ref="H3:H8" si="2">E3+G3</f>
        <v>79.735</v>
      </c>
      <c r="I3" s="28"/>
      <c r="J3" s="29"/>
    </row>
    <row r="4" ht="27.95" customHeight="1" spans="1:10">
      <c r="A4" s="24">
        <v>2</v>
      </c>
      <c r="B4" s="25" t="s">
        <v>485</v>
      </c>
      <c r="C4" s="25" t="s">
        <v>486</v>
      </c>
      <c r="D4" s="26">
        <v>141.5</v>
      </c>
      <c r="E4" s="14">
        <f t="shared" si="0"/>
        <v>35.375</v>
      </c>
      <c r="F4" s="14">
        <v>86.77</v>
      </c>
      <c r="G4" s="14">
        <f t="shared" si="1"/>
        <v>43.385</v>
      </c>
      <c r="H4" s="14">
        <f t="shared" si="2"/>
        <v>78.76</v>
      </c>
      <c r="I4" s="28"/>
      <c r="J4" s="29"/>
    </row>
    <row r="5" ht="27.95" customHeight="1" spans="1:10">
      <c r="A5" s="24">
        <v>3</v>
      </c>
      <c r="B5" s="25" t="s">
        <v>487</v>
      </c>
      <c r="C5" s="25" t="s">
        <v>488</v>
      </c>
      <c r="D5" s="26">
        <v>146</v>
      </c>
      <c r="E5" s="14">
        <f t="shared" si="0"/>
        <v>36.5</v>
      </c>
      <c r="F5" s="14">
        <v>81.23</v>
      </c>
      <c r="G5" s="14">
        <f t="shared" si="1"/>
        <v>40.615</v>
      </c>
      <c r="H5" s="14">
        <f t="shared" si="2"/>
        <v>77.115</v>
      </c>
      <c r="I5" s="28"/>
      <c r="J5" s="29"/>
    </row>
    <row r="6" ht="27.95" customHeight="1" spans="1:10">
      <c r="A6" s="24">
        <v>4</v>
      </c>
      <c r="B6" s="13" t="s">
        <v>489</v>
      </c>
      <c r="C6" s="35" t="s">
        <v>490</v>
      </c>
      <c r="D6" s="26" t="s">
        <v>491</v>
      </c>
      <c r="E6" s="14">
        <f t="shared" si="0"/>
        <v>34.625</v>
      </c>
      <c r="F6" s="14">
        <v>0</v>
      </c>
      <c r="G6" s="14">
        <f t="shared" si="1"/>
        <v>0</v>
      </c>
      <c r="H6" s="14">
        <f t="shared" si="2"/>
        <v>34.625</v>
      </c>
      <c r="I6" s="28"/>
      <c r="J6" s="29"/>
    </row>
    <row r="7" ht="27.95" customHeight="1" spans="1:10">
      <c r="A7" s="24">
        <v>5</v>
      </c>
      <c r="B7" s="25" t="s">
        <v>492</v>
      </c>
      <c r="C7" s="25" t="s">
        <v>493</v>
      </c>
      <c r="D7" s="26">
        <v>132.5</v>
      </c>
      <c r="E7" s="14">
        <f t="shared" si="0"/>
        <v>33.125</v>
      </c>
      <c r="F7" s="14">
        <v>0</v>
      </c>
      <c r="G7" s="14">
        <f t="shared" si="1"/>
        <v>0</v>
      </c>
      <c r="H7" s="14">
        <f t="shared" si="2"/>
        <v>33.125</v>
      </c>
      <c r="I7" s="28"/>
      <c r="J7" s="29"/>
    </row>
    <row r="8" ht="27.95" customHeight="1" spans="1:10">
      <c r="A8" s="24">
        <v>6</v>
      </c>
      <c r="B8" s="25" t="s">
        <v>494</v>
      </c>
      <c r="C8" s="25" t="s">
        <v>495</v>
      </c>
      <c r="D8" s="26">
        <v>101.5</v>
      </c>
      <c r="E8" s="14">
        <f t="shared" si="0"/>
        <v>25.375</v>
      </c>
      <c r="F8" s="14">
        <v>0</v>
      </c>
      <c r="G8" s="14">
        <f t="shared" si="1"/>
        <v>0</v>
      </c>
      <c r="H8" s="14">
        <f t="shared" si="2"/>
        <v>25.375</v>
      </c>
      <c r="I8" s="28"/>
      <c r="J8" s="29"/>
    </row>
    <row r="9" spans="9:10">
      <c r="I9" s="28"/>
      <c r="J9" s="29"/>
    </row>
    <row r="10" spans="9:10">
      <c r="I10" s="28"/>
      <c r="J10" s="29"/>
    </row>
    <row r="11" spans="9:10">
      <c r="I11" s="28"/>
      <c r="J11" s="29"/>
    </row>
  </sheetData>
  <sortState ref="A3:H8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O7" sqref="O7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496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497</v>
      </c>
      <c r="C3" s="25" t="s">
        <v>498</v>
      </c>
      <c r="D3" s="26">
        <v>147</v>
      </c>
      <c r="E3" s="14">
        <f t="shared" ref="E3:E10" si="0">D3*0.25</f>
        <v>36.75</v>
      </c>
      <c r="F3" s="14">
        <v>87</v>
      </c>
      <c r="G3" s="14">
        <f t="shared" ref="G3:G10" si="1">F3*0.5</f>
        <v>43.5</v>
      </c>
      <c r="H3" s="14">
        <f t="shared" ref="H3:H10" si="2">E3+G3</f>
        <v>80.25</v>
      </c>
      <c r="I3" s="28"/>
      <c r="J3" s="29"/>
    </row>
    <row r="4" ht="27.95" customHeight="1" spans="1:10">
      <c r="A4" s="24">
        <v>2</v>
      </c>
      <c r="B4" s="25" t="s">
        <v>499</v>
      </c>
      <c r="C4" s="25" t="s">
        <v>500</v>
      </c>
      <c r="D4" s="26">
        <v>137.5</v>
      </c>
      <c r="E4" s="14">
        <f t="shared" si="0"/>
        <v>34.375</v>
      </c>
      <c r="F4" s="14">
        <v>86.3</v>
      </c>
      <c r="G4" s="14">
        <f t="shared" si="1"/>
        <v>43.15</v>
      </c>
      <c r="H4" s="14">
        <f t="shared" si="2"/>
        <v>77.525</v>
      </c>
      <c r="I4" s="28"/>
      <c r="J4" s="29"/>
    </row>
    <row r="5" ht="27.95" customHeight="1" spans="1:10">
      <c r="A5" s="24">
        <v>3</v>
      </c>
      <c r="B5" s="25" t="s">
        <v>501</v>
      </c>
      <c r="C5" s="25" t="s">
        <v>502</v>
      </c>
      <c r="D5" s="26">
        <v>138.5</v>
      </c>
      <c r="E5" s="14">
        <f t="shared" si="0"/>
        <v>34.625</v>
      </c>
      <c r="F5" s="14">
        <v>79.93</v>
      </c>
      <c r="G5" s="14">
        <f t="shared" si="1"/>
        <v>39.965</v>
      </c>
      <c r="H5" s="14">
        <f t="shared" si="2"/>
        <v>74.59</v>
      </c>
      <c r="I5" s="28"/>
      <c r="J5" s="29"/>
    </row>
    <row r="6" ht="27.95" customHeight="1" spans="1:8">
      <c r="A6" s="24">
        <v>4</v>
      </c>
      <c r="B6" s="25" t="s">
        <v>503</v>
      </c>
      <c r="C6" s="25" t="s">
        <v>504</v>
      </c>
      <c r="D6" s="26">
        <v>120.5</v>
      </c>
      <c r="E6" s="14">
        <f t="shared" si="0"/>
        <v>30.125</v>
      </c>
      <c r="F6" s="14">
        <v>88.43</v>
      </c>
      <c r="G6" s="14">
        <f t="shared" si="1"/>
        <v>44.215</v>
      </c>
      <c r="H6" s="14">
        <f t="shared" si="2"/>
        <v>74.34</v>
      </c>
    </row>
    <row r="7" ht="27.95" customHeight="1" spans="1:10">
      <c r="A7" s="24">
        <v>5</v>
      </c>
      <c r="B7" s="13" t="s">
        <v>505</v>
      </c>
      <c r="C7" s="35" t="s">
        <v>506</v>
      </c>
      <c r="D7" s="36">
        <v>123.5</v>
      </c>
      <c r="E7" s="14">
        <f t="shared" si="0"/>
        <v>30.875</v>
      </c>
      <c r="F7" s="14">
        <v>86.17</v>
      </c>
      <c r="G7" s="14">
        <f t="shared" si="1"/>
        <v>43.085</v>
      </c>
      <c r="H7" s="14">
        <f t="shared" si="2"/>
        <v>73.96</v>
      </c>
      <c r="I7" s="28"/>
      <c r="J7" s="29"/>
    </row>
    <row r="8" ht="27.95" customHeight="1" spans="1:8">
      <c r="A8" s="24">
        <v>6</v>
      </c>
      <c r="B8" s="25" t="s">
        <v>507</v>
      </c>
      <c r="C8" s="25" t="s">
        <v>508</v>
      </c>
      <c r="D8" s="26">
        <v>127</v>
      </c>
      <c r="E8" s="14">
        <f t="shared" si="0"/>
        <v>31.75</v>
      </c>
      <c r="F8" s="14">
        <v>81.8</v>
      </c>
      <c r="G8" s="14">
        <f t="shared" si="1"/>
        <v>40.9</v>
      </c>
      <c r="H8" s="14">
        <f t="shared" si="2"/>
        <v>72.65</v>
      </c>
    </row>
    <row r="9" ht="27.95" customHeight="1" spans="1:10">
      <c r="A9" s="24">
        <v>7</v>
      </c>
      <c r="B9" s="13" t="s">
        <v>509</v>
      </c>
      <c r="C9" s="35" t="s">
        <v>510</v>
      </c>
      <c r="D9" s="36">
        <v>128</v>
      </c>
      <c r="E9" s="14">
        <f t="shared" si="0"/>
        <v>32</v>
      </c>
      <c r="F9" s="14">
        <v>77.1</v>
      </c>
      <c r="G9" s="14">
        <f t="shared" si="1"/>
        <v>38.55</v>
      </c>
      <c r="H9" s="14">
        <f t="shared" si="2"/>
        <v>70.55</v>
      </c>
      <c r="I9" s="28"/>
      <c r="J9" s="29"/>
    </row>
    <row r="10" ht="27.95" customHeight="1" spans="1:10">
      <c r="A10" s="24">
        <v>8</v>
      </c>
      <c r="B10" s="25" t="s">
        <v>511</v>
      </c>
      <c r="C10" s="25" t="s">
        <v>512</v>
      </c>
      <c r="D10" s="26">
        <v>66.5</v>
      </c>
      <c r="E10" s="14">
        <f t="shared" si="0"/>
        <v>16.625</v>
      </c>
      <c r="F10" s="14">
        <v>74.27</v>
      </c>
      <c r="G10" s="14">
        <f t="shared" si="1"/>
        <v>37.135</v>
      </c>
      <c r="H10" s="14">
        <f t="shared" si="2"/>
        <v>53.76</v>
      </c>
      <c r="I10" s="28"/>
      <c r="J10" s="29"/>
    </row>
  </sheetData>
  <sortState ref="A3:H10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workbookViewId="0">
      <selection activeCell="K13" sqref="K13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513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514</v>
      </c>
      <c r="C3" s="25" t="s">
        <v>515</v>
      </c>
      <c r="D3" s="26">
        <v>133.5</v>
      </c>
      <c r="E3" s="14">
        <f t="shared" ref="E3:E19" si="0">D3*0.25</f>
        <v>33.375</v>
      </c>
      <c r="F3" s="14">
        <v>89.23</v>
      </c>
      <c r="G3" s="14">
        <f t="shared" ref="G3:G19" si="1">F3*0.5</f>
        <v>44.615</v>
      </c>
      <c r="H3" s="14">
        <f t="shared" ref="H3:H19" si="2">E3+G3</f>
        <v>77.99</v>
      </c>
      <c r="I3" s="28"/>
      <c r="J3" s="29"/>
    </row>
    <row r="4" ht="27.95" customHeight="1" spans="1:10">
      <c r="A4" s="24">
        <v>2</v>
      </c>
      <c r="B4" s="25" t="s">
        <v>516</v>
      </c>
      <c r="C4" s="25" t="s">
        <v>517</v>
      </c>
      <c r="D4" s="26">
        <v>135</v>
      </c>
      <c r="E4" s="14">
        <f t="shared" si="0"/>
        <v>33.75</v>
      </c>
      <c r="F4" s="14">
        <v>88.3</v>
      </c>
      <c r="G4" s="14">
        <f t="shared" si="1"/>
        <v>44.15</v>
      </c>
      <c r="H4" s="14">
        <f t="shared" si="2"/>
        <v>77.9</v>
      </c>
      <c r="I4" s="28"/>
      <c r="J4" s="29"/>
    </row>
    <row r="5" ht="27.95" customHeight="1" spans="1:10">
      <c r="A5" s="24">
        <v>3</v>
      </c>
      <c r="B5" s="25" t="s">
        <v>518</v>
      </c>
      <c r="C5" s="25" t="s">
        <v>519</v>
      </c>
      <c r="D5" s="26">
        <v>139</v>
      </c>
      <c r="E5" s="14">
        <f t="shared" si="0"/>
        <v>34.75</v>
      </c>
      <c r="F5" s="14">
        <v>84.7</v>
      </c>
      <c r="G5" s="14">
        <f t="shared" si="1"/>
        <v>42.35</v>
      </c>
      <c r="H5" s="14">
        <f t="shared" si="2"/>
        <v>77.1</v>
      </c>
      <c r="I5" s="28"/>
      <c r="J5" s="29"/>
    </row>
    <row r="6" ht="27.95" customHeight="1" spans="1:10">
      <c r="A6" s="24">
        <v>4</v>
      </c>
      <c r="B6" s="25" t="s">
        <v>520</v>
      </c>
      <c r="C6" s="25" t="s">
        <v>521</v>
      </c>
      <c r="D6" s="26">
        <v>136</v>
      </c>
      <c r="E6" s="14">
        <f t="shared" si="0"/>
        <v>34</v>
      </c>
      <c r="F6" s="14">
        <v>85.97</v>
      </c>
      <c r="G6" s="14">
        <f t="shared" si="1"/>
        <v>42.985</v>
      </c>
      <c r="H6" s="14">
        <f t="shared" si="2"/>
        <v>76.985</v>
      </c>
      <c r="I6" s="28"/>
      <c r="J6" s="29"/>
    </row>
    <row r="7" ht="27.95" customHeight="1" spans="1:10">
      <c r="A7" s="24">
        <v>5</v>
      </c>
      <c r="B7" s="25" t="s">
        <v>522</v>
      </c>
      <c r="C7" s="25" t="s">
        <v>523</v>
      </c>
      <c r="D7" s="26">
        <v>132</v>
      </c>
      <c r="E7" s="14">
        <f t="shared" si="0"/>
        <v>33</v>
      </c>
      <c r="F7" s="14">
        <v>85.17</v>
      </c>
      <c r="G7" s="14">
        <f t="shared" si="1"/>
        <v>42.585</v>
      </c>
      <c r="H7" s="14">
        <f t="shared" si="2"/>
        <v>75.585</v>
      </c>
      <c r="I7" s="28"/>
      <c r="J7" s="29"/>
    </row>
    <row r="8" ht="27.95" customHeight="1" spans="1:10">
      <c r="A8" s="24">
        <v>6</v>
      </c>
      <c r="B8" s="25" t="s">
        <v>524</v>
      </c>
      <c r="C8" s="25" t="s">
        <v>525</v>
      </c>
      <c r="D8" s="26">
        <v>123</v>
      </c>
      <c r="E8" s="14">
        <f t="shared" si="0"/>
        <v>30.75</v>
      </c>
      <c r="F8" s="14">
        <v>89.03</v>
      </c>
      <c r="G8" s="14">
        <f t="shared" si="1"/>
        <v>44.515</v>
      </c>
      <c r="H8" s="14">
        <f t="shared" si="2"/>
        <v>75.265</v>
      </c>
      <c r="I8" s="28"/>
      <c r="J8" s="29"/>
    </row>
    <row r="9" ht="27.95" customHeight="1" spans="1:10">
      <c r="A9" s="24">
        <v>7</v>
      </c>
      <c r="B9" s="25" t="s">
        <v>526</v>
      </c>
      <c r="C9" s="25" t="s">
        <v>527</v>
      </c>
      <c r="D9" s="26">
        <v>128.5</v>
      </c>
      <c r="E9" s="14">
        <f t="shared" si="0"/>
        <v>32.125</v>
      </c>
      <c r="F9" s="14">
        <v>82.03</v>
      </c>
      <c r="G9" s="14">
        <f t="shared" si="1"/>
        <v>41.015</v>
      </c>
      <c r="H9" s="14">
        <f t="shared" si="2"/>
        <v>73.14</v>
      </c>
      <c r="I9" s="28"/>
      <c r="J9" s="29"/>
    </row>
    <row r="10" ht="27.95" customHeight="1" spans="1:10">
      <c r="A10" s="24">
        <v>8</v>
      </c>
      <c r="B10" s="25" t="s">
        <v>528</v>
      </c>
      <c r="C10" s="25" t="s">
        <v>529</v>
      </c>
      <c r="D10" s="26">
        <v>116.5</v>
      </c>
      <c r="E10" s="14">
        <f t="shared" si="0"/>
        <v>29.125</v>
      </c>
      <c r="F10" s="14">
        <v>85.27</v>
      </c>
      <c r="G10" s="14">
        <f t="shared" si="1"/>
        <v>42.635</v>
      </c>
      <c r="H10" s="14">
        <f t="shared" si="2"/>
        <v>71.76</v>
      </c>
      <c r="I10" s="28"/>
      <c r="J10" s="29"/>
    </row>
    <row r="11" ht="27.95" customHeight="1" spans="1:10">
      <c r="A11" s="24">
        <v>9</v>
      </c>
      <c r="B11" s="25" t="s">
        <v>530</v>
      </c>
      <c r="C11" s="25" t="s">
        <v>531</v>
      </c>
      <c r="D11" s="26">
        <v>119.5</v>
      </c>
      <c r="E11" s="14">
        <f t="shared" si="0"/>
        <v>29.875</v>
      </c>
      <c r="F11" s="14">
        <v>83.53</v>
      </c>
      <c r="G11" s="14">
        <f t="shared" si="1"/>
        <v>41.765</v>
      </c>
      <c r="H11" s="14">
        <f t="shared" si="2"/>
        <v>71.64</v>
      </c>
      <c r="I11" s="28"/>
      <c r="J11" s="29"/>
    </row>
    <row r="12" ht="27.95" customHeight="1" spans="1:10">
      <c r="A12" s="24">
        <v>10</v>
      </c>
      <c r="B12" s="25" t="s">
        <v>532</v>
      </c>
      <c r="C12" s="25" t="s">
        <v>533</v>
      </c>
      <c r="D12" s="26">
        <v>101</v>
      </c>
      <c r="E12" s="14">
        <f t="shared" si="0"/>
        <v>25.25</v>
      </c>
      <c r="F12" s="14">
        <v>88.1</v>
      </c>
      <c r="G12" s="14">
        <f t="shared" si="1"/>
        <v>44.05</v>
      </c>
      <c r="H12" s="14">
        <f t="shared" si="2"/>
        <v>69.3</v>
      </c>
      <c r="I12" s="28"/>
      <c r="J12" s="29"/>
    </row>
    <row r="13" ht="27.95" customHeight="1" spans="1:10">
      <c r="A13" s="24">
        <v>11</v>
      </c>
      <c r="B13" s="25" t="s">
        <v>534</v>
      </c>
      <c r="C13" s="25" t="s">
        <v>535</v>
      </c>
      <c r="D13" s="26">
        <v>107</v>
      </c>
      <c r="E13" s="14">
        <f t="shared" si="0"/>
        <v>26.75</v>
      </c>
      <c r="F13" s="14">
        <v>84.9</v>
      </c>
      <c r="G13" s="14">
        <f t="shared" si="1"/>
        <v>42.45</v>
      </c>
      <c r="H13" s="14">
        <f t="shared" si="2"/>
        <v>69.2</v>
      </c>
      <c r="I13" s="28"/>
      <c r="J13" s="29"/>
    </row>
    <row r="14" ht="27.95" customHeight="1" spans="1:10">
      <c r="A14" s="24">
        <v>12</v>
      </c>
      <c r="B14" s="25" t="s">
        <v>536</v>
      </c>
      <c r="C14" s="25" t="s">
        <v>537</v>
      </c>
      <c r="D14" s="26">
        <v>103</v>
      </c>
      <c r="E14" s="14">
        <f t="shared" si="0"/>
        <v>25.75</v>
      </c>
      <c r="F14" s="14">
        <v>86.5</v>
      </c>
      <c r="G14" s="14">
        <f t="shared" si="1"/>
        <v>43.25</v>
      </c>
      <c r="H14" s="14">
        <f t="shared" si="2"/>
        <v>69</v>
      </c>
      <c r="I14" s="28"/>
      <c r="J14" s="29"/>
    </row>
    <row r="15" ht="27.95" customHeight="1" spans="1:10">
      <c r="A15" s="24">
        <v>13</v>
      </c>
      <c r="B15" s="25" t="s">
        <v>538</v>
      </c>
      <c r="C15" s="25" t="s">
        <v>539</v>
      </c>
      <c r="D15" s="26">
        <v>93</v>
      </c>
      <c r="E15" s="14">
        <f t="shared" si="0"/>
        <v>23.25</v>
      </c>
      <c r="F15" s="14">
        <v>83.67</v>
      </c>
      <c r="G15" s="14">
        <f t="shared" si="1"/>
        <v>41.835</v>
      </c>
      <c r="H15" s="14">
        <f t="shared" si="2"/>
        <v>65.085</v>
      </c>
      <c r="I15" s="28"/>
      <c r="J15" s="29"/>
    </row>
    <row r="16" ht="27.95" customHeight="1" spans="1:10">
      <c r="A16" s="24">
        <v>14</v>
      </c>
      <c r="B16" s="25" t="s">
        <v>540</v>
      </c>
      <c r="C16" s="25" t="s">
        <v>541</v>
      </c>
      <c r="D16" s="26">
        <v>98</v>
      </c>
      <c r="E16" s="14">
        <f t="shared" si="0"/>
        <v>24.5</v>
      </c>
      <c r="F16" s="14">
        <v>78.13</v>
      </c>
      <c r="G16" s="14">
        <f t="shared" si="1"/>
        <v>39.065</v>
      </c>
      <c r="H16" s="14">
        <f t="shared" si="2"/>
        <v>63.565</v>
      </c>
      <c r="I16" s="28"/>
      <c r="J16" s="29"/>
    </row>
    <row r="17" ht="27.95" customHeight="1" spans="1:10">
      <c r="A17" s="24">
        <v>15</v>
      </c>
      <c r="B17" s="25" t="s">
        <v>542</v>
      </c>
      <c r="C17" s="25" t="s">
        <v>543</v>
      </c>
      <c r="D17" s="26">
        <v>132</v>
      </c>
      <c r="E17" s="14">
        <f t="shared" si="0"/>
        <v>33</v>
      </c>
      <c r="F17" s="14">
        <v>0</v>
      </c>
      <c r="G17" s="14">
        <f t="shared" si="1"/>
        <v>0</v>
      </c>
      <c r="H17" s="14">
        <f t="shared" si="2"/>
        <v>33</v>
      </c>
      <c r="I17" s="28"/>
      <c r="J17" s="29"/>
    </row>
    <row r="18" ht="30" customHeight="1" spans="1:10">
      <c r="A18" s="24">
        <v>16</v>
      </c>
      <c r="B18" s="25" t="s">
        <v>544</v>
      </c>
      <c r="C18" s="25" t="s">
        <v>545</v>
      </c>
      <c r="D18" s="26">
        <v>105.5</v>
      </c>
      <c r="E18" s="14">
        <f t="shared" si="0"/>
        <v>26.375</v>
      </c>
      <c r="F18" s="14">
        <v>0</v>
      </c>
      <c r="G18" s="14">
        <f t="shared" si="1"/>
        <v>0</v>
      </c>
      <c r="H18" s="14">
        <f t="shared" si="2"/>
        <v>26.375</v>
      </c>
      <c r="I18" s="28"/>
      <c r="J18" s="29"/>
    </row>
    <row r="19" ht="30" customHeight="1" spans="1:10">
      <c r="A19" s="24">
        <v>17</v>
      </c>
      <c r="B19" s="18" t="s">
        <v>546</v>
      </c>
      <c r="C19" s="58" t="s">
        <v>547</v>
      </c>
      <c r="D19" s="27">
        <v>81.5</v>
      </c>
      <c r="E19" s="14">
        <f t="shared" si="0"/>
        <v>20.375</v>
      </c>
      <c r="F19" s="14">
        <v>0</v>
      </c>
      <c r="G19" s="14">
        <f t="shared" si="1"/>
        <v>0</v>
      </c>
      <c r="H19" s="14">
        <f t="shared" si="2"/>
        <v>20.375</v>
      </c>
      <c r="I19" s="28"/>
      <c r="J19" s="29"/>
    </row>
    <row r="20" spans="9:10">
      <c r="I20" s="28"/>
      <c r="J20" s="29"/>
    </row>
  </sheetData>
  <sortState ref="A3:H19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6"/>
  <sheetViews>
    <sheetView workbookViewId="0">
      <selection activeCell="E10" sqref="E10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548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549</v>
      </c>
      <c r="C3" s="25" t="s">
        <v>550</v>
      </c>
      <c r="D3" s="26">
        <v>159</v>
      </c>
      <c r="E3" s="14">
        <f>D3*0.25</f>
        <v>39.75</v>
      </c>
      <c r="F3" s="14">
        <v>85.27</v>
      </c>
      <c r="G3" s="14">
        <f>F3*0.5</f>
        <v>42.635</v>
      </c>
      <c r="H3" s="14">
        <f>E3+G3</f>
        <v>82.385</v>
      </c>
      <c r="I3" s="28"/>
      <c r="J3" s="29"/>
    </row>
    <row r="4" ht="27.95" customHeight="1" spans="1:10">
      <c r="A4" s="24">
        <v>2</v>
      </c>
      <c r="B4" s="25" t="s">
        <v>551</v>
      </c>
      <c r="C4" s="25" t="s">
        <v>552</v>
      </c>
      <c r="D4" s="26">
        <v>148</v>
      </c>
      <c r="E4" s="14">
        <f t="shared" ref="E4:E16" si="0">D4*0.25</f>
        <v>37</v>
      </c>
      <c r="F4" s="14">
        <v>85.4</v>
      </c>
      <c r="G4" s="14">
        <f t="shared" ref="G4:G16" si="1">F4*0.5</f>
        <v>42.7</v>
      </c>
      <c r="H4" s="14">
        <f t="shared" ref="H4:H16" si="2">E4+G4</f>
        <v>79.7</v>
      </c>
      <c r="I4" s="28"/>
      <c r="J4" s="29"/>
    </row>
    <row r="5" ht="27.95" customHeight="1" spans="1:10">
      <c r="A5" s="24">
        <v>3</v>
      </c>
      <c r="B5" s="25" t="s">
        <v>553</v>
      </c>
      <c r="C5" s="25" t="s">
        <v>554</v>
      </c>
      <c r="D5" s="26">
        <v>144.5</v>
      </c>
      <c r="E5" s="14">
        <f t="shared" si="0"/>
        <v>36.125</v>
      </c>
      <c r="F5" s="14">
        <v>86.9</v>
      </c>
      <c r="G5" s="14">
        <f t="shared" si="1"/>
        <v>43.45</v>
      </c>
      <c r="H5" s="14">
        <f t="shared" si="2"/>
        <v>79.575</v>
      </c>
      <c r="I5" s="28"/>
      <c r="J5" s="29"/>
    </row>
    <row r="6" ht="27.95" customHeight="1" spans="1:10">
      <c r="A6" s="24">
        <v>4</v>
      </c>
      <c r="B6" s="25" t="s">
        <v>555</v>
      </c>
      <c r="C6" s="25" t="s">
        <v>556</v>
      </c>
      <c r="D6" s="26">
        <v>141</v>
      </c>
      <c r="E6" s="14">
        <f t="shared" si="0"/>
        <v>35.25</v>
      </c>
      <c r="F6" s="14">
        <v>84.6</v>
      </c>
      <c r="G6" s="14">
        <f t="shared" si="1"/>
        <v>42.3</v>
      </c>
      <c r="H6" s="14">
        <f t="shared" si="2"/>
        <v>77.55</v>
      </c>
      <c r="I6" s="28"/>
      <c r="J6" s="29"/>
    </row>
    <row r="7" ht="27.95" customHeight="1" spans="1:10">
      <c r="A7" s="24">
        <v>5</v>
      </c>
      <c r="B7" s="25" t="s">
        <v>557</v>
      </c>
      <c r="C7" s="25" t="s">
        <v>558</v>
      </c>
      <c r="D7" s="26">
        <v>140.5</v>
      </c>
      <c r="E7" s="14">
        <f t="shared" si="0"/>
        <v>35.125</v>
      </c>
      <c r="F7" s="14">
        <v>81.87</v>
      </c>
      <c r="G7" s="14">
        <f t="shared" si="1"/>
        <v>40.935</v>
      </c>
      <c r="H7" s="14">
        <f t="shared" si="2"/>
        <v>76.06</v>
      </c>
      <c r="I7" s="28"/>
      <c r="J7" s="29"/>
    </row>
    <row r="8" ht="27.95" customHeight="1" spans="1:10">
      <c r="A8" s="24">
        <v>6</v>
      </c>
      <c r="B8" s="25" t="s">
        <v>559</v>
      </c>
      <c r="C8" s="25" t="s">
        <v>560</v>
      </c>
      <c r="D8" s="26">
        <v>130.5</v>
      </c>
      <c r="E8" s="14">
        <f t="shared" si="0"/>
        <v>32.625</v>
      </c>
      <c r="F8" s="14">
        <v>82.33</v>
      </c>
      <c r="G8" s="14">
        <f t="shared" si="1"/>
        <v>41.165</v>
      </c>
      <c r="H8" s="14">
        <f t="shared" si="2"/>
        <v>73.79</v>
      </c>
      <c r="I8" s="28"/>
      <c r="J8" s="29"/>
    </row>
    <row r="9" ht="27.95" customHeight="1" spans="1:10">
      <c r="A9" s="24">
        <v>7</v>
      </c>
      <c r="B9" s="25" t="s">
        <v>561</v>
      </c>
      <c r="C9" s="25" t="s">
        <v>562</v>
      </c>
      <c r="D9" s="26">
        <v>126.5</v>
      </c>
      <c r="E9" s="14">
        <f t="shared" si="0"/>
        <v>31.625</v>
      </c>
      <c r="F9" s="14">
        <v>82.93</v>
      </c>
      <c r="G9" s="14">
        <f t="shared" si="1"/>
        <v>41.465</v>
      </c>
      <c r="H9" s="14">
        <f t="shared" si="2"/>
        <v>73.09</v>
      </c>
      <c r="I9" s="28"/>
      <c r="J9" s="29"/>
    </row>
    <row r="10" ht="27.95" customHeight="1" spans="1:10">
      <c r="A10" s="24">
        <v>8</v>
      </c>
      <c r="B10" s="25" t="s">
        <v>563</v>
      </c>
      <c r="C10" s="25" t="s">
        <v>564</v>
      </c>
      <c r="D10" s="26">
        <v>130.5</v>
      </c>
      <c r="E10" s="14">
        <f t="shared" si="0"/>
        <v>32.625</v>
      </c>
      <c r="F10" s="14">
        <v>79.83</v>
      </c>
      <c r="G10" s="14">
        <f t="shared" si="1"/>
        <v>39.915</v>
      </c>
      <c r="H10" s="14">
        <f t="shared" si="2"/>
        <v>72.54</v>
      </c>
      <c r="I10" s="28"/>
      <c r="J10" s="29"/>
    </row>
    <row r="11" ht="27.95" customHeight="1" spans="1:10">
      <c r="A11" s="24">
        <v>9</v>
      </c>
      <c r="B11" s="25" t="s">
        <v>565</v>
      </c>
      <c r="C11" s="25" t="s">
        <v>566</v>
      </c>
      <c r="D11" s="26">
        <v>109</v>
      </c>
      <c r="E11" s="14">
        <f t="shared" si="0"/>
        <v>27.25</v>
      </c>
      <c r="F11" s="14">
        <v>84.37</v>
      </c>
      <c r="G11" s="14">
        <f t="shared" si="1"/>
        <v>42.185</v>
      </c>
      <c r="H11" s="14">
        <f t="shared" si="2"/>
        <v>69.435</v>
      </c>
      <c r="I11" s="28"/>
      <c r="J11" s="29"/>
    </row>
    <row r="12" ht="27.95" customHeight="1" spans="1:10">
      <c r="A12" s="24">
        <v>10</v>
      </c>
      <c r="B12" s="25" t="s">
        <v>567</v>
      </c>
      <c r="C12" s="25" t="s">
        <v>568</v>
      </c>
      <c r="D12" s="26">
        <v>97.5</v>
      </c>
      <c r="E12" s="14">
        <f t="shared" si="0"/>
        <v>24.375</v>
      </c>
      <c r="F12" s="14">
        <v>85.47</v>
      </c>
      <c r="G12" s="14">
        <f t="shared" si="1"/>
        <v>42.735</v>
      </c>
      <c r="H12" s="14">
        <f t="shared" si="2"/>
        <v>67.11</v>
      </c>
      <c r="I12" s="28"/>
      <c r="J12" s="29"/>
    </row>
    <row r="13" ht="27.95" customHeight="1" spans="1:10">
      <c r="A13" s="24">
        <v>11</v>
      </c>
      <c r="B13" s="25" t="s">
        <v>569</v>
      </c>
      <c r="C13" s="25" t="s">
        <v>570</v>
      </c>
      <c r="D13" s="27">
        <v>91</v>
      </c>
      <c r="E13" s="14">
        <f t="shared" si="0"/>
        <v>22.75</v>
      </c>
      <c r="F13" s="14">
        <v>85.53</v>
      </c>
      <c r="G13" s="14">
        <f t="shared" si="1"/>
        <v>42.765</v>
      </c>
      <c r="H13" s="14">
        <f t="shared" si="2"/>
        <v>65.515</v>
      </c>
      <c r="I13" s="28"/>
      <c r="J13" s="29"/>
    </row>
    <row r="14" ht="27.95" customHeight="1" spans="1:8">
      <c r="A14" s="24">
        <v>12</v>
      </c>
      <c r="B14" s="25" t="s">
        <v>571</v>
      </c>
      <c r="C14" s="34">
        <v>13602021401</v>
      </c>
      <c r="D14" s="27">
        <v>96.5</v>
      </c>
      <c r="E14" s="14">
        <f t="shared" si="0"/>
        <v>24.125</v>
      </c>
      <c r="F14" s="14">
        <v>79</v>
      </c>
      <c r="G14" s="14">
        <f t="shared" si="1"/>
        <v>39.5</v>
      </c>
      <c r="H14" s="14">
        <f t="shared" si="2"/>
        <v>63.625</v>
      </c>
    </row>
    <row r="15" ht="27.95" customHeight="1" spans="1:8">
      <c r="A15" s="24">
        <v>13</v>
      </c>
      <c r="B15" s="25" t="s">
        <v>572</v>
      </c>
      <c r="C15" s="25" t="s">
        <v>573</v>
      </c>
      <c r="D15" s="27">
        <v>92.5</v>
      </c>
      <c r="E15" s="14">
        <f t="shared" si="0"/>
        <v>23.125</v>
      </c>
      <c r="F15" s="14">
        <v>80.77</v>
      </c>
      <c r="G15" s="14">
        <f t="shared" si="1"/>
        <v>40.385</v>
      </c>
      <c r="H15" s="14">
        <f t="shared" si="2"/>
        <v>63.51</v>
      </c>
    </row>
    <row r="16" ht="27.95" customHeight="1" spans="1:8">
      <c r="A16" s="24">
        <v>14</v>
      </c>
      <c r="B16" s="25" t="s">
        <v>574</v>
      </c>
      <c r="C16" s="25" t="s">
        <v>575</v>
      </c>
      <c r="D16" s="27">
        <v>101</v>
      </c>
      <c r="E16" s="14">
        <f t="shared" si="0"/>
        <v>25.25</v>
      </c>
      <c r="F16" s="14">
        <v>0</v>
      </c>
      <c r="G16" s="14">
        <f t="shared" si="1"/>
        <v>0</v>
      </c>
      <c r="H16" s="14">
        <f t="shared" si="2"/>
        <v>25.25</v>
      </c>
    </row>
  </sheetData>
  <sortState ref="A3:H16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workbookViewId="0">
      <selection activeCell="I12" sqref="I12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576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577</v>
      </c>
      <c r="C3" s="25" t="s">
        <v>578</v>
      </c>
      <c r="D3" s="26">
        <v>128.5</v>
      </c>
      <c r="E3" s="14">
        <f t="shared" ref="E3:E10" si="0">D3*0.25</f>
        <v>32.125</v>
      </c>
      <c r="F3" s="14">
        <v>87.5</v>
      </c>
      <c r="G3" s="14">
        <f t="shared" ref="G3:G10" si="1">F3*0.5</f>
        <v>43.75</v>
      </c>
      <c r="H3" s="14">
        <f t="shared" ref="H3:H10" si="2">E3+G3</f>
        <v>75.875</v>
      </c>
      <c r="I3" s="28"/>
      <c r="J3" s="29"/>
    </row>
    <row r="4" ht="27.95" customHeight="1" spans="1:10">
      <c r="A4" s="24">
        <v>2</v>
      </c>
      <c r="B4" s="25" t="s">
        <v>579</v>
      </c>
      <c r="C4" s="25" t="s">
        <v>580</v>
      </c>
      <c r="D4" s="26">
        <v>119.5</v>
      </c>
      <c r="E4" s="14">
        <f t="shared" si="0"/>
        <v>29.875</v>
      </c>
      <c r="F4" s="14">
        <v>88.07</v>
      </c>
      <c r="G4" s="14">
        <f t="shared" si="1"/>
        <v>44.035</v>
      </c>
      <c r="H4" s="14">
        <f t="shared" si="2"/>
        <v>73.91</v>
      </c>
      <c r="I4" s="28"/>
      <c r="J4" s="29"/>
    </row>
    <row r="5" ht="27.95" customHeight="1" spans="1:10">
      <c r="A5" s="24">
        <v>3</v>
      </c>
      <c r="B5" s="25" t="s">
        <v>581</v>
      </c>
      <c r="C5" s="25" t="s">
        <v>582</v>
      </c>
      <c r="D5" s="26">
        <v>125.5</v>
      </c>
      <c r="E5" s="14">
        <f t="shared" si="0"/>
        <v>31.375</v>
      </c>
      <c r="F5" s="14">
        <v>84.8</v>
      </c>
      <c r="G5" s="14">
        <f t="shared" si="1"/>
        <v>42.4</v>
      </c>
      <c r="H5" s="14">
        <f t="shared" si="2"/>
        <v>73.775</v>
      </c>
      <c r="I5" s="28"/>
      <c r="J5" s="29"/>
    </row>
    <row r="6" ht="27.95" customHeight="1" spans="1:10">
      <c r="A6" s="24">
        <v>4</v>
      </c>
      <c r="B6" s="25" t="s">
        <v>583</v>
      </c>
      <c r="C6" s="25" t="s">
        <v>584</v>
      </c>
      <c r="D6" s="26">
        <v>112.5</v>
      </c>
      <c r="E6" s="14">
        <f t="shared" si="0"/>
        <v>28.125</v>
      </c>
      <c r="F6" s="14">
        <v>85.5</v>
      </c>
      <c r="G6" s="14">
        <f t="shared" si="1"/>
        <v>42.75</v>
      </c>
      <c r="H6" s="14">
        <f t="shared" si="2"/>
        <v>70.875</v>
      </c>
      <c r="I6" s="28"/>
      <c r="J6" s="29"/>
    </row>
    <row r="7" ht="27.95" customHeight="1" spans="1:10">
      <c r="A7" s="24">
        <v>5</v>
      </c>
      <c r="B7" s="25" t="s">
        <v>585</v>
      </c>
      <c r="C7" s="25" t="s">
        <v>586</v>
      </c>
      <c r="D7" s="26">
        <v>99.5</v>
      </c>
      <c r="E7" s="14">
        <f t="shared" si="0"/>
        <v>24.875</v>
      </c>
      <c r="F7" s="14">
        <v>80.2</v>
      </c>
      <c r="G7" s="14">
        <f t="shared" si="1"/>
        <v>40.1</v>
      </c>
      <c r="H7" s="14">
        <f t="shared" si="2"/>
        <v>64.975</v>
      </c>
      <c r="I7" s="28"/>
      <c r="J7" s="29"/>
    </row>
    <row r="8" ht="27.95" customHeight="1" spans="1:10">
      <c r="A8" s="24">
        <v>6</v>
      </c>
      <c r="B8" s="25" t="s">
        <v>587</v>
      </c>
      <c r="C8" s="25" t="s">
        <v>588</v>
      </c>
      <c r="D8" s="26">
        <v>95.5</v>
      </c>
      <c r="E8" s="14">
        <f t="shared" si="0"/>
        <v>23.875</v>
      </c>
      <c r="F8" s="14">
        <v>80.57</v>
      </c>
      <c r="G8" s="14">
        <f t="shared" si="1"/>
        <v>40.285</v>
      </c>
      <c r="H8" s="14">
        <f t="shared" si="2"/>
        <v>64.16</v>
      </c>
      <c r="I8" s="28"/>
      <c r="J8" s="29"/>
    </row>
    <row r="9" ht="27.95" customHeight="1" spans="1:10">
      <c r="A9" s="24">
        <v>7</v>
      </c>
      <c r="B9" s="25" t="s">
        <v>589</v>
      </c>
      <c r="C9" s="25" t="s">
        <v>590</v>
      </c>
      <c r="D9" s="26">
        <v>135</v>
      </c>
      <c r="E9" s="14">
        <f t="shared" si="0"/>
        <v>33.75</v>
      </c>
      <c r="F9" s="14">
        <v>0</v>
      </c>
      <c r="G9" s="14">
        <f t="shared" si="1"/>
        <v>0</v>
      </c>
      <c r="H9" s="14">
        <f t="shared" si="2"/>
        <v>33.75</v>
      </c>
      <c r="I9" s="28"/>
      <c r="J9" s="29"/>
    </row>
    <row r="10" ht="27.95" customHeight="1" spans="1:10">
      <c r="A10" s="24">
        <v>8</v>
      </c>
      <c r="B10" s="25" t="s">
        <v>591</v>
      </c>
      <c r="C10" s="25" t="s">
        <v>592</v>
      </c>
      <c r="D10" s="26">
        <v>119.5</v>
      </c>
      <c r="E10" s="14">
        <f t="shared" si="0"/>
        <v>29.875</v>
      </c>
      <c r="F10" s="14">
        <v>0</v>
      </c>
      <c r="G10" s="14">
        <f t="shared" si="1"/>
        <v>0</v>
      </c>
      <c r="H10" s="14">
        <f t="shared" si="2"/>
        <v>29.875</v>
      </c>
      <c r="I10" s="28"/>
      <c r="J10" s="29"/>
    </row>
    <row r="11" spans="9:10">
      <c r="I11" s="28"/>
      <c r="J11" s="29"/>
    </row>
    <row r="12" spans="9:10">
      <c r="I12" s="28"/>
      <c r="J12" s="29"/>
    </row>
    <row r="13" spans="9:10">
      <c r="I13" s="28"/>
      <c r="J13" s="29"/>
    </row>
    <row r="14" spans="9:10">
      <c r="I14" s="28"/>
      <c r="J14" s="29"/>
    </row>
  </sheetData>
  <sortState ref="A3:H10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"/>
  <sheetViews>
    <sheetView workbookViewId="0">
      <selection activeCell="O12" sqref="O12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593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36" customHeight="1" spans="1:10">
      <c r="A3" s="24">
        <v>1</v>
      </c>
      <c r="B3" s="25" t="s">
        <v>594</v>
      </c>
      <c r="C3" s="25" t="s">
        <v>595</v>
      </c>
      <c r="D3" s="26">
        <v>151</v>
      </c>
      <c r="E3" s="14">
        <f t="shared" ref="E3:E22" si="0">D3*0.25</f>
        <v>37.75</v>
      </c>
      <c r="F3" s="14">
        <v>87.27</v>
      </c>
      <c r="G3" s="14">
        <f t="shared" ref="G3:G22" si="1">F3*0.5</f>
        <v>43.635</v>
      </c>
      <c r="H3" s="14">
        <f t="shared" ref="H3:H22" si="2">E3+G3</f>
        <v>81.385</v>
      </c>
      <c r="I3" s="28"/>
      <c r="J3" s="29"/>
    </row>
    <row r="4" ht="36" customHeight="1" spans="1:10">
      <c r="A4" s="24">
        <v>2</v>
      </c>
      <c r="B4" s="25" t="s">
        <v>596</v>
      </c>
      <c r="C4" s="25" t="s">
        <v>597</v>
      </c>
      <c r="D4" s="26">
        <v>153</v>
      </c>
      <c r="E4" s="14">
        <f t="shared" si="0"/>
        <v>38.25</v>
      </c>
      <c r="F4" s="14">
        <v>86.1</v>
      </c>
      <c r="G4" s="14">
        <f t="shared" si="1"/>
        <v>43.05</v>
      </c>
      <c r="H4" s="14">
        <f t="shared" si="2"/>
        <v>81.3</v>
      </c>
      <c r="I4" s="28"/>
      <c r="J4" s="29"/>
    </row>
    <row r="5" ht="36" customHeight="1" spans="1:10">
      <c r="A5" s="24">
        <v>3</v>
      </c>
      <c r="B5" s="25" t="s">
        <v>598</v>
      </c>
      <c r="C5" s="25" t="s">
        <v>599</v>
      </c>
      <c r="D5" s="26">
        <v>147.5</v>
      </c>
      <c r="E5" s="14">
        <f t="shared" si="0"/>
        <v>36.875</v>
      </c>
      <c r="F5" s="14">
        <v>87.03</v>
      </c>
      <c r="G5" s="14">
        <f t="shared" si="1"/>
        <v>43.515</v>
      </c>
      <c r="H5" s="14">
        <f t="shared" si="2"/>
        <v>80.39</v>
      </c>
      <c r="I5" s="28"/>
      <c r="J5" s="29"/>
    </row>
    <row r="6" ht="36" customHeight="1" spans="1:10">
      <c r="A6" s="24">
        <v>4</v>
      </c>
      <c r="B6" s="25" t="s">
        <v>600</v>
      </c>
      <c r="C6" s="25" t="s">
        <v>601</v>
      </c>
      <c r="D6" s="26">
        <v>150.5</v>
      </c>
      <c r="E6" s="14">
        <f t="shared" si="0"/>
        <v>37.625</v>
      </c>
      <c r="F6" s="14">
        <v>83.2</v>
      </c>
      <c r="G6" s="14">
        <f t="shared" si="1"/>
        <v>41.6</v>
      </c>
      <c r="H6" s="14">
        <f t="shared" si="2"/>
        <v>79.225</v>
      </c>
      <c r="I6" s="28"/>
      <c r="J6" s="29"/>
    </row>
    <row r="7" ht="36" customHeight="1" spans="1:10">
      <c r="A7" s="24">
        <v>5</v>
      </c>
      <c r="B7" s="25" t="s">
        <v>602</v>
      </c>
      <c r="C7" s="25" t="s">
        <v>603</v>
      </c>
      <c r="D7" s="26">
        <v>140</v>
      </c>
      <c r="E7" s="14">
        <f t="shared" si="0"/>
        <v>35</v>
      </c>
      <c r="F7" s="14">
        <v>88.07</v>
      </c>
      <c r="G7" s="14">
        <f t="shared" si="1"/>
        <v>44.035</v>
      </c>
      <c r="H7" s="14">
        <f t="shared" si="2"/>
        <v>79.035</v>
      </c>
      <c r="I7" s="28"/>
      <c r="J7" s="29"/>
    </row>
    <row r="8" ht="36" customHeight="1" spans="1:10">
      <c r="A8" s="24">
        <v>6</v>
      </c>
      <c r="B8" s="25" t="s">
        <v>604</v>
      </c>
      <c r="C8" s="25" t="s">
        <v>605</v>
      </c>
      <c r="D8" s="26">
        <v>142</v>
      </c>
      <c r="E8" s="14">
        <f t="shared" si="0"/>
        <v>35.5</v>
      </c>
      <c r="F8" s="14">
        <v>86.4</v>
      </c>
      <c r="G8" s="14">
        <f t="shared" si="1"/>
        <v>43.2</v>
      </c>
      <c r="H8" s="14">
        <f t="shared" si="2"/>
        <v>78.7</v>
      </c>
      <c r="I8" s="28"/>
      <c r="J8" s="29"/>
    </row>
    <row r="9" ht="36" customHeight="1" spans="1:10">
      <c r="A9" s="24">
        <v>7</v>
      </c>
      <c r="B9" s="25" t="s">
        <v>606</v>
      </c>
      <c r="C9" s="25" t="s">
        <v>607</v>
      </c>
      <c r="D9" s="26">
        <v>142</v>
      </c>
      <c r="E9" s="14">
        <f t="shared" si="0"/>
        <v>35.5</v>
      </c>
      <c r="F9" s="14">
        <v>85.9</v>
      </c>
      <c r="G9" s="14">
        <f t="shared" si="1"/>
        <v>42.95</v>
      </c>
      <c r="H9" s="14">
        <f t="shared" si="2"/>
        <v>78.45</v>
      </c>
      <c r="I9" s="28"/>
      <c r="J9" s="29"/>
    </row>
    <row r="10" ht="36" customHeight="1" spans="1:10">
      <c r="A10" s="24">
        <v>8</v>
      </c>
      <c r="B10" s="25" t="s">
        <v>608</v>
      </c>
      <c r="C10" s="25" t="s">
        <v>609</v>
      </c>
      <c r="D10" s="26">
        <v>145</v>
      </c>
      <c r="E10" s="14">
        <f t="shared" si="0"/>
        <v>36.25</v>
      </c>
      <c r="F10" s="14">
        <v>83.87</v>
      </c>
      <c r="G10" s="14">
        <f t="shared" si="1"/>
        <v>41.935</v>
      </c>
      <c r="H10" s="14">
        <f t="shared" si="2"/>
        <v>78.185</v>
      </c>
      <c r="I10" s="28"/>
      <c r="J10" s="29"/>
    </row>
    <row r="11" ht="36" customHeight="1" spans="1:10">
      <c r="A11" s="24">
        <v>9</v>
      </c>
      <c r="B11" s="25" t="s">
        <v>610</v>
      </c>
      <c r="C11" s="25" t="s">
        <v>611</v>
      </c>
      <c r="D11" s="26">
        <v>141</v>
      </c>
      <c r="E11" s="14">
        <f t="shared" si="0"/>
        <v>35.25</v>
      </c>
      <c r="F11" s="14">
        <v>84.63</v>
      </c>
      <c r="G11" s="14">
        <f t="shared" si="1"/>
        <v>42.315</v>
      </c>
      <c r="H11" s="14">
        <f t="shared" si="2"/>
        <v>77.565</v>
      </c>
      <c r="I11" s="28"/>
      <c r="J11" s="29"/>
    </row>
    <row r="12" ht="36" customHeight="1" spans="1:10">
      <c r="A12" s="24">
        <v>10</v>
      </c>
      <c r="B12" s="25" t="s">
        <v>612</v>
      </c>
      <c r="C12" s="25" t="s">
        <v>613</v>
      </c>
      <c r="D12" s="26">
        <v>138</v>
      </c>
      <c r="E12" s="14">
        <f t="shared" si="0"/>
        <v>34.5</v>
      </c>
      <c r="F12" s="14">
        <v>86.07</v>
      </c>
      <c r="G12" s="14">
        <f t="shared" si="1"/>
        <v>43.035</v>
      </c>
      <c r="H12" s="14">
        <f t="shared" si="2"/>
        <v>77.535</v>
      </c>
      <c r="I12" s="28"/>
      <c r="J12" s="29"/>
    </row>
    <row r="13" ht="36" customHeight="1" spans="1:10">
      <c r="A13" s="24">
        <v>11</v>
      </c>
      <c r="B13" s="25" t="s">
        <v>614</v>
      </c>
      <c r="C13" s="25" t="s">
        <v>615</v>
      </c>
      <c r="D13" s="26">
        <v>137.5</v>
      </c>
      <c r="E13" s="14">
        <f t="shared" si="0"/>
        <v>34.375</v>
      </c>
      <c r="F13" s="14">
        <v>86.3</v>
      </c>
      <c r="G13" s="14">
        <f t="shared" si="1"/>
        <v>43.15</v>
      </c>
      <c r="H13" s="14">
        <f t="shared" si="2"/>
        <v>77.525</v>
      </c>
      <c r="I13" s="28"/>
      <c r="J13" s="29"/>
    </row>
    <row r="14" ht="36" customHeight="1" spans="1:10">
      <c r="A14" s="24">
        <v>12</v>
      </c>
      <c r="B14" s="25" t="s">
        <v>616</v>
      </c>
      <c r="C14" s="25" t="s">
        <v>617</v>
      </c>
      <c r="D14" s="26">
        <v>135.5</v>
      </c>
      <c r="E14" s="14">
        <f t="shared" si="0"/>
        <v>33.875</v>
      </c>
      <c r="F14" s="14">
        <v>85.53</v>
      </c>
      <c r="G14" s="14">
        <f t="shared" si="1"/>
        <v>42.765</v>
      </c>
      <c r="H14" s="14">
        <f t="shared" si="2"/>
        <v>76.64</v>
      </c>
      <c r="I14" s="28"/>
      <c r="J14" s="29"/>
    </row>
    <row r="15" ht="36" customHeight="1" spans="1:10">
      <c r="A15" s="24">
        <v>13</v>
      </c>
      <c r="B15" s="25" t="s">
        <v>618</v>
      </c>
      <c r="C15" s="25" t="s">
        <v>619</v>
      </c>
      <c r="D15" s="26">
        <v>134</v>
      </c>
      <c r="E15" s="14">
        <f t="shared" si="0"/>
        <v>33.5</v>
      </c>
      <c r="F15" s="14">
        <v>85.97</v>
      </c>
      <c r="G15" s="14">
        <f t="shared" si="1"/>
        <v>42.985</v>
      </c>
      <c r="H15" s="14">
        <f t="shared" si="2"/>
        <v>76.485</v>
      </c>
      <c r="I15" s="28"/>
      <c r="J15" s="29"/>
    </row>
    <row r="16" ht="36" customHeight="1" spans="1:10">
      <c r="A16" s="24">
        <v>14</v>
      </c>
      <c r="B16" s="25" t="s">
        <v>620</v>
      </c>
      <c r="C16" s="25" t="s">
        <v>621</v>
      </c>
      <c r="D16" s="26">
        <v>129</v>
      </c>
      <c r="E16" s="14">
        <f t="shared" si="0"/>
        <v>32.25</v>
      </c>
      <c r="F16" s="14">
        <v>86.93</v>
      </c>
      <c r="G16" s="14">
        <f t="shared" si="1"/>
        <v>43.465</v>
      </c>
      <c r="H16" s="14">
        <f t="shared" si="2"/>
        <v>75.715</v>
      </c>
      <c r="I16" s="28"/>
      <c r="J16" s="29"/>
    </row>
    <row r="17" ht="36" customHeight="1" spans="1:10">
      <c r="A17" s="24">
        <v>15</v>
      </c>
      <c r="B17" s="25" t="s">
        <v>622</v>
      </c>
      <c r="C17" s="25" t="s">
        <v>623</v>
      </c>
      <c r="D17" s="26">
        <v>122.5</v>
      </c>
      <c r="E17" s="14">
        <f t="shared" si="0"/>
        <v>30.625</v>
      </c>
      <c r="F17" s="14">
        <v>86</v>
      </c>
      <c r="G17" s="14">
        <f t="shared" si="1"/>
        <v>43</v>
      </c>
      <c r="H17" s="14">
        <f t="shared" si="2"/>
        <v>73.625</v>
      </c>
      <c r="I17" s="28"/>
      <c r="J17" s="29"/>
    </row>
    <row r="18" ht="36" customHeight="1" spans="1:10">
      <c r="A18" s="24">
        <v>16</v>
      </c>
      <c r="B18" s="25" t="s">
        <v>624</v>
      </c>
      <c r="C18" s="25" t="s">
        <v>625</v>
      </c>
      <c r="D18" s="26">
        <v>111.5</v>
      </c>
      <c r="E18" s="14">
        <f t="shared" si="0"/>
        <v>27.875</v>
      </c>
      <c r="F18" s="14">
        <v>84.97</v>
      </c>
      <c r="G18" s="14">
        <f t="shared" si="1"/>
        <v>42.485</v>
      </c>
      <c r="H18" s="14">
        <f t="shared" si="2"/>
        <v>70.36</v>
      </c>
      <c r="I18" s="28"/>
      <c r="J18" s="29"/>
    </row>
    <row r="19" ht="36" customHeight="1" spans="1:10">
      <c r="A19" s="24">
        <v>17</v>
      </c>
      <c r="B19" s="25" t="s">
        <v>626</v>
      </c>
      <c r="C19" s="25" t="s">
        <v>627</v>
      </c>
      <c r="D19" s="26">
        <v>115.5</v>
      </c>
      <c r="E19" s="14">
        <f t="shared" si="0"/>
        <v>28.875</v>
      </c>
      <c r="F19" s="14">
        <v>81.6</v>
      </c>
      <c r="G19" s="14">
        <f t="shared" si="1"/>
        <v>40.8</v>
      </c>
      <c r="H19" s="14">
        <f t="shared" si="2"/>
        <v>69.675</v>
      </c>
      <c r="I19" s="28"/>
      <c r="J19" s="29"/>
    </row>
    <row r="20" ht="36" customHeight="1" spans="1:10">
      <c r="A20" s="24">
        <v>18</v>
      </c>
      <c r="B20" s="25" t="s">
        <v>628</v>
      </c>
      <c r="C20" s="25" t="s">
        <v>629</v>
      </c>
      <c r="D20" s="26">
        <v>110.5</v>
      </c>
      <c r="E20" s="14">
        <f t="shared" si="0"/>
        <v>27.625</v>
      </c>
      <c r="F20" s="14">
        <v>79.5</v>
      </c>
      <c r="G20" s="14">
        <f t="shared" si="1"/>
        <v>39.75</v>
      </c>
      <c r="H20" s="14">
        <f t="shared" si="2"/>
        <v>67.375</v>
      </c>
      <c r="I20" s="28"/>
      <c r="J20" s="29"/>
    </row>
    <row r="21" ht="36" customHeight="1" spans="1:10">
      <c r="A21" s="24">
        <v>19</v>
      </c>
      <c r="B21" s="25" t="s">
        <v>630</v>
      </c>
      <c r="C21" s="25" t="s">
        <v>631</v>
      </c>
      <c r="D21" s="26">
        <v>126</v>
      </c>
      <c r="E21" s="14">
        <f t="shared" si="0"/>
        <v>31.5</v>
      </c>
      <c r="F21" s="14">
        <v>0</v>
      </c>
      <c r="G21" s="14">
        <f t="shared" si="1"/>
        <v>0</v>
      </c>
      <c r="H21" s="14">
        <f t="shared" si="2"/>
        <v>31.5</v>
      </c>
      <c r="I21" s="28"/>
      <c r="J21" s="29"/>
    </row>
    <row r="22" ht="36" customHeight="1" spans="1:10">
      <c r="A22" s="24">
        <v>20</v>
      </c>
      <c r="B22" s="25" t="s">
        <v>632</v>
      </c>
      <c r="C22" s="25" t="s">
        <v>633</v>
      </c>
      <c r="D22" s="26">
        <v>117.5</v>
      </c>
      <c r="E22" s="14">
        <f t="shared" si="0"/>
        <v>29.375</v>
      </c>
      <c r="F22" s="14">
        <v>0</v>
      </c>
      <c r="G22" s="14">
        <f t="shared" si="1"/>
        <v>0</v>
      </c>
      <c r="H22" s="14">
        <f t="shared" si="2"/>
        <v>29.375</v>
      </c>
      <c r="I22" s="28"/>
      <c r="J22" s="29"/>
    </row>
    <row r="23" spans="1:4">
      <c r="A23" s="30"/>
      <c r="B23" s="31"/>
      <c r="C23" s="31"/>
      <c r="D23" s="32"/>
    </row>
    <row r="24" spans="1:4">
      <c r="A24" s="30"/>
      <c r="B24" s="31"/>
      <c r="C24" s="31"/>
      <c r="D24" s="32"/>
    </row>
    <row r="25" spans="1:4">
      <c r="A25" s="30"/>
      <c r="B25" s="31"/>
      <c r="C25" s="31"/>
      <c r="D25" s="32"/>
    </row>
    <row r="26" spans="1:4">
      <c r="A26" s="30"/>
      <c r="B26" s="31"/>
      <c r="C26" s="31"/>
      <c r="D26" s="32"/>
    </row>
    <row r="28" spans="1:3">
      <c r="A28" s="33"/>
      <c r="B28" s="33"/>
      <c r="C28" s="33"/>
    </row>
  </sheetData>
  <sortState ref="A3:H22">
    <sortCondition ref="H3" descending="1"/>
  </sortState>
  <mergeCells count="2">
    <mergeCell ref="A1:H1"/>
    <mergeCell ref="A28:C28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workbookViewId="0">
      <selection activeCell="M14" sqref="M14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634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" customHeight="1" spans="1:10">
      <c r="A3" s="24">
        <v>1</v>
      </c>
      <c r="B3" s="25" t="s">
        <v>635</v>
      </c>
      <c r="C3" s="25" t="s">
        <v>636</v>
      </c>
      <c r="D3" s="26">
        <v>154</v>
      </c>
      <c r="E3" s="14">
        <f t="shared" ref="E3:E18" si="0">D3*0.25</f>
        <v>38.5</v>
      </c>
      <c r="F3" s="14">
        <v>86</v>
      </c>
      <c r="G3" s="14">
        <f t="shared" ref="G3:G18" si="1">F3*0.5</f>
        <v>43</v>
      </c>
      <c r="H3" s="14">
        <f t="shared" ref="H3:H18" si="2">E3+G3</f>
        <v>81.5</v>
      </c>
      <c r="I3" s="28"/>
      <c r="J3" s="29"/>
    </row>
    <row r="4" ht="27" customHeight="1" spans="1:10">
      <c r="A4" s="24">
        <v>2</v>
      </c>
      <c r="B4" s="25" t="s">
        <v>637</v>
      </c>
      <c r="C4" s="25" t="s">
        <v>638</v>
      </c>
      <c r="D4" s="26">
        <v>147.5</v>
      </c>
      <c r="E4" s="14">
        <f t="shared" si="0"/>
        <v>36.875</v>
      </c>
      <c r="F4" s="14">
        <v>86.83</v>
      </c>
      <c r="G4" s="14">
        <f t="shared" si="1"/>
        <v>43.415</v>
      </c>
      <c r="H4" s="14">
        <f t="shared" si="2"/>
        <v>80.29</v>
      </c>
      <c r="I4" s="28"/>
      <c r="J4" s="29"/>
    </row>
    <row r="5" ht="27" customHeight="1" spans="1:10">
      <c r="A5" s="24">
        <v>3</v>
      </c>
      <c r="B5" s="25" t="s">
        <v>639</v>
      </c>
      <c r="C5" s="25" t="s">
        <v>640</v>
      </c>
      <c r="D5" s="26">
        <v>150.5</v>
      </c>
      <c r="E5" s="14">
        <f t="shared" si="0"/>
        <v>37.625</v>
      </c>
      <c r="F5" s="14">
        <v>84.57</v>
      </c>
      <c r="G5" s="14">
        <f t="shared" si="1"/>
        <v>42.285</v>
      </c>
      <c r="H5" s="14">
        <f t="shared" si="2"/>
        <v>79.91</v>
      </c>
      <c r="I5" s="28"/>
      <c r="J5" s="29"/>
    </row>
    <row r="6" ht="27" customHeight="1" spans="1:10">
      <c r="A6" s="24">
        <v>4</v>
      </c>
      <c r="B6" s="25" t="s">
        <v>641</v>
      </c>
      <c r="C6" s="25" t="s">
        <v>642</v>
      </c>
      <c r="D6" s="26">
        <v>145</v>
      </c>
      <c r="E6" s="14">
        <f t="shared" si="0"/>
        <v>36.25</v>
      </c>
      <c r="F6" s="14">
        <v>85.03</v>
      </c>
      <c r="G6" s="14">
        <f t="shared" si="1"/>
        <v>42.515</v>
      </c>
      <c r="H6" s="14">
        <f t="shared" si="2"/>
        <v>78.765</v>
      </c>
      <c r="I6" s="28"/>
      <c r="J6" s="29"/>
    </row>
    <row r="7" ht="27" customHeight="1" spans="1:10">
      <c r="A7" s="24">
        <v>5</v>
      </c>
      <c r="B7" s="25" t="s">
        <v>643</v>
      </c>
      <c r="C7" s="25" t="s">
        <v>644</v>
      </c>
      <c r="D7" s="26">
        <v>142.5</v>
      </c>
      <c r="E7" s="14">
        <f t="shared" si="0"/>
        <v>35.625</v>
      </c>
      <c r="F7" s="14">
        <v>85.83</v>
      </c>
      <c r="G7" s="14">
        <f t="shared" si="1"/>
        <v>42.915</v>
      </c>
      <c r="H7" s="14">
        <f t="shared" si="2"/>
        <v>78.54</v>
      </c>
      <c r="I7" s="28"/>
      <c r="J7" s="29"/>
    </row>
    <row r="8" ht="27" customHeight="1" spans="1:10">
      <c r="A8" s="24">
        <v>6</v>
      </c>
      <c r="B8" s="25" t="s">
        <v>645</v>
      </c>
      <c r="C8" s="25" t="s">
        <v>646</v>
      </c>
      <c r="D8" s="26">
        <v>142</v>
      </c>
      <c r="E8" s="14">
        <f t="shared" si="0"/>
        <v>35.5</v>
      </c>
      <c r="F8" s="14">
        <v>85.13</v>
      </c>
      <c r="G8" s="14">
        <f t="shared" si="1"/>
        <v>42.565</v>
      </c>
      <c r="H8" s="14">
        <f t="shared" si="2"/>
        <v>78.065</v>
      </c>
      <c r="I8" s="28"/>
      <c r="J8" s="29"/>
    </row>
    <row r="9" ht="27" customHeight="1" spans="1:10">
      <c r="A9" s="24">
        <v>7</v>
      </c>
      <c r="B9" s="25" t="s">
        <v>647</v>
      </c>
      <c r="C9" s="25" t="s">
        <v>648</v>
      </c>
      <c r="D9" s="26">
        <v>139</v>
      </c>
      <c r="E9" s="14">
        <f t="shared" si="0"/>
        <v>34.75</v>
      </c>
      <c r="F9" s="14">
        <v>85.03</v>
      </c>
      <c r="G9" s="14">
        <f t="shared" si="1"/>
        <v>42.515</v>
      </c>
      <c r="H9" s="14">
        <f t="shared" si="2"/>
        <v>77.265</v>
      </c>
      <c r="I9" s="28"/>
      <c r="J9" s="29"/>
    </row>
    <row r="10" ht="27" customHeight="1" spans="1:10">
      <c r="A10" s="24">
        <v>8</v>
      </c>
      <c r="B10" s="25" t="s">
        <v>649</v>
      </c>
      <c r="C10" s="25" t="s">
        <v>650</v>
      </c>
      <c r="D10" s="26">
        <v>139.5</v>
      </c>
      <c r="E10" s="14">
        <f t="shared" si="0"/>
        <v>34.875</v>
      </c>
      <c r="F10" s="14">
        <v>84.2</v>
      </c>
      <c r="G10" s="14">
        <f t="shared" si="1"/>
        <v>42.1</v>
      </c>
      <c r="H10" s="14">
        <f t="shared" si="2"/>
        <v>76.975</v>
      </c>
      <c r="I10" s="28"/>
      <c r="J10" s="29"/>
    </row>
    <row r="11" ht="27" customHeight="1" spans="1:10">
      <c r="A11" s="24">
        <v>9</v>
      </c>
      <c r="B11" s="25" t="s">
        <v>651</v>
      </c>
      <c r="C11" s="25" t="s">
        <v>652</v>
      </c>
      <c r="D11" s="26">
        <v>137</v>
      </c>
      <c r="E11" s="14">
        <f t="shared" si="0"/>
        <v>34.25</v>
      </c>
      <c r="F11" s="14">
        <v>85.43</v>
      </c>
      <c r="G11" s="14">
        <f t="shared" si="1"/>
        <v>42.715</v>
      </c>
      <c r="H11" s="14">
        <f t="shared" si="2"/>
        <v>76.965</v>
      </c>
      <c r="I11" s="28"/>
      <c r="J11" s="29"/>
    </row>
    <row r="12" ht="27" customHeight="1" spans="1:10">
      <c r="A12" s="24">
        <v>10</v>
      </c>
      <c r="B12" s="25" t="s">
        <v>653</v>
      </c>
      <c r="C12" s="25" t="s">
        <v>654</v>
      </c>
      <c r="D12" s="26">
        <v>138.5</v>
      </c>
      <c r="E12" s="14">
        <f t="shared" si="0"/>
        <v>34.625</v>
      </c>
      <c r="F12" s="14">
        <v>84.63</v>
      </c>
      <c r="G12" s="14">
        <f t="shared" si="1"/>
        <v>42.315</v>
      </c>
      <c r="H12" s="14">
        <f t="shared" si="2"/>
        <v>76.94</v>
      </c>
      <c r="I12" s="28"/>
      <c r="J12" s="29"/>
    </row>
    <row r="13" ht="27" customHeight="1" spans="1:10">
      <c r="A13" s="24">
        <v>11</v>
      </c>
      <c r="B13" s="25" t="s">
        <v>655</v>
      </c>
      <c r="C13" s="25" t="s">
        <v>656</v>
      </c>
      <c r="D13" s="26">
        <v>134</v>
      </c>
      <c r="E13" s="14">
        <f t="shared" si="0"/>
        <v>33.5</v>
      </c>
      <c r="F13" s="14">
        <v>86.03</v>
      </c>
      <c r="G13" s="14">
        <f t="shared" si="1"/>
        <v>43.015</v>
      </c>
      <c r="H13" s="14">
        <f t="shared" si="2"/>
        <v>76.515</v>
      </c>
      <c r="I13" s="28"/>
      <c r="J13" s="29"/>
    </row>
    <row r="14" ht="27" customHeight="1" spans="1:10">
      <c r="A14" s="24">
        <v>12</v>
      </c>
      <c r="B14" s="25" t="s">
        <v>657</v>
      </c>
      <c r="C14" s="25" t="s">
        <v>658</v>
      </c>
      <c r="D14" s="26">
        <v>136</v>
      </c>
      <c r="E14" s="14">
        <f t="shared" si="0"/>
        <v>34</v>
      </c>
      <c r="F14" s="14">
        <v>82.67</v>
      </c>
      <c r="G14" s="14">
        <f t="shared" si="1"/>
        <v>41.335</v>
      </c>
      <c r="H14" s="14">
        <f t="shared" si="2"/>
        <v>75.335</v>
      </c>
      <c r="I14" s="28"/>
      <c r="J14" s="29"/>
    </row>
    <row r="15" ht="27" customHeight="1" spans="1:10">
      <c r="A15" s="24">
        <v>13</v>
      </c>
      <c r="B15" s="25" t="s">
        <v>659</v>
      </c>
      <c r="C15" s="25" t="s">
        <v>660</v>
      </c>
      <c r="D15" s="26">
        <v>109.5</v>
      </c>
      <c r="E15" s="14">
        <f t="shared" si="0"/>
        <v>27.375</v>
      </c>
      <c r="F15" s="14">
        <v>82.2</v>
      </c>
      <c r="G15" s="14">
        <f t="shared" si="1"/>
        <v>41.1</v>
      </c>
      <c r="H15" s="14">
        <f t="shared" si="2"/>
        <v>68.475</v>
      </c>
      <c r="I15" s="28"/>
      <c r="J15" s="29"/>
    </row>
    <row r="16" ht="27" customHeight="1" spans="1:10">
      <c r="A16" s="24">
        <v>14</v>
      </c>
      <c r="B16" s="25" t="s">
        <v>661</v>
      </c>
      <c r="C16" s="25" t="s">
        <v>662</v>
      </c>
      <c r="D16" s="26">
        <v>95</v>
      </c>
      <c r="E16" s="14">
        <f t="shared" si="0"/>
        <v>23.75</v>
      </c>
      <c r="F16" s="14">
        <v>80.57</v>
      </c>
      <c r="G16" s="14">
        <f t="shared" si="1"/>
        <v>40.285</v>
      </c>
      <c r="H16" s="14">
        <f t="shared" si="2"/>
        <v>64.035</v>
      </c>
      <c r="I16" s="28"/>
      <c r="J16" s="29"/>
    </row>
    <row r="17" ht="27" customHeight="1" spans="1:10">
      <c r="A17" s="24">
        <v>15</v>
      </c>
      <c r="B17" s="25" t="s">
        <v>663</v>
      </c>
      <c r="C17" s="25" t="s">
        <v>664</v>
      </c>
      <c r="D17" s="26">
        <v>124</v>
      </c>
      <c r="E17" s="14">
        <f t="shared" si="0"/>
        <v>31</v>
      </c>
      <c r="F17" s="14">
        <v>0</v>
      </c>
      <c r="G17" s="14">
        <f t="shared" si="1"/>
        <v>0</v>
      </c>
      <c r="H17" s="14">
        <f t="shared" si="2"/>
        <v>31</v>
      </c>
      <c r="I17" s="28"/>
      <c r="J17" s="29"/>
    </row>
    <row r="18" ht="27" customHeight="1" spans="1:10">
      <c r="A18" s="24">
        <v>16</v>
      </c>
      <c r="B18" s="25" t="s">
        <v>665</v>
      </c>
      <c r="C18" s="25" t="s">
        <v>666</v>
      </c>
      <c r="D18" s="26">
        <v>121.5</v>
      </c>
      <c r="E18" s="14">
        <f t="shared" si="0"/>
        <v>30.375</v>
      </c>
      <c r="F18" s="14">
        <v>0</v>
      </c>
      <c r="G18" s="14">
        <f t="shared" si="1"/>
        <v>0</v>
      </c>
      <c r="H18" s="14">
        <f t="shared" si="2"/>
        <v>30.375</v>
      </c>
      <c r="I18" s="28"/>
      <c r="J18" s="29"/>
    </row>
  </sheetData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"/>
  <sheetViews>
    <sheetView workbookViewId="0">
      <selection activeCell="I12" sqref="I12"/>
    </sheetView>
  </sheetViews>
  <sheetFormatPr defaultColWidth="11.875" defaultRowHeight="13.5" outlineLevelRow="7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</cols>
  <sheetData>
    <row r="1" ht="51" customHeight="1" spans="1:8">
      <c r="A1" s="22" t="s">
        <v>667</v>
      </c>
      <c r="B1" s="22"/>
      <c r="C1" s="22"/>
      <c r="D1" s="22"/>
      <c r="E1" s="22"/>
      <c r="F1" s="22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9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668</v>
      </c>
      <c r="C3" s="25" t="s">
        <v>669</v>
      </c>
      <c r="D3" s="26">
        <v>164.5</v>
      </c>
      <c r="E3" s="14">
        <f>D3*0.25</f>
        <v>41.125</v>
      </c>
      <c r="F3" s="15">
        <v>84.17</v>
      </c>
      <c r="G3" s="14">
        <f>F3*0.5</f>
        <v>42.085</v>
      </c>
      <c r="H3" s="14">
        <f>E3+G3</f>
        <v>83.21</v>
      </c>
      <c r="I3" s="28"/>
      <c r="J3" s="29"/>
    </row>
    <row r="4" ht="27.95" customHeight="1" spans="1:10">
      <c r="A4" s="24">
        <v>2</v>
      </c>
      <c r="B4" s="25" t="s">
        <v>670</v>
      </c>
      <c r="C4" s="25" t="s">
        <v>671</v>
      </c>
      <c r="D4" s="26">
        <v>150.5</v>
      </c>
      <c r="E4" s="14">
        <f>D4*0.25</f>
        <v>37.625</v>
      </c>
      <c r="F4" s="15">
        <v>87.87</v>
      </c>
      <c r="G4" s="14">
        <f>F4*0.5</f>
        <v>43.935</v>
      </c>
      <c r="H4" s="14">
        <f>E4+G4</f>
        <v>81.56</v>
      </c>
      <c r="I4" s="28"/>
      <c r="J4" s="29"/>
    </row>
    <row r="5" ht="27.95" customHeight="1" spans="1:10">
      <c r="A5" s="24">
        <v>3</v>
      </c>
      <c r="B5" s="25" t="s">
        <v>672</v>
      </c>
      <c r="C5" s="25" t="s">
        <v>673</v>
      </c>
      <c r="D5" s="27">
        <v>102.5</v>
      </c>
      <c r="E5" s="14">
        <f>D5*0.25</f>
        <v>25.625</v>
      </c>
      <c r="F5" s="15">
        <v>83.4</v>
      </c>
      <c r="G5" s="14">
        <f>F5*0.5</f>
        <v>41.7</v>
      </c>
      <c r="H5" s="14">
        <f>E5+G5</f>
        <v>67.325</v>
      </c>
      <c r="I5" s="28"/>
      <c r="J5" s="29"/>
    </row>
    <row r="6" ht="27.95" customHeight="1" spans="1:10">
      <c r="A6" s="24">
        <v>4</v>
      </c>
      <c r="B6" s="25" t="s">
        <v>674</v>
      </c>
      <c r="C6" s="25" t="s">
        <v>675</v>
      </c>
      <c r="D6" s="26">
        <v>155.5</v>
      </c>
      <c r="E6" s="14">
        <f>D6*0.25</f>
        <v>38.875</v>
      </c>
      <c r="F6" s="15">
        <v>0</v>
      </c>
      <c r="G6" s="14">
        <f>F6*0.5</f>
        <v>0</v>
      </c>
      <c r="H6" s="14">
        <f>E6+G6</f>
        <v>38.875</v>
      </c>
      <c r="I6" s="28"/>
      <c r="J6" s="29"/>
    </row>
    <row r="7" spans="9:10">
      <c r="I7" s="28"/>
      <c r="J7" s="29"/>
    </row>
    <row r="8" spans="9:10">
      <c r="I8" s="28"/>
      <c r="J8" s="29"/>
    </row>
  </sheetData>
  <sortState ref="A3:H6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N7" sqref="N7"/>
    </sheetView>
  </sheetViews>
  <sheetFormatPr defaultColWidth="11.875" defaultRowHeight="13.5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676</v>
      </c>
      <c r="B1" s="22"/>
      <c r="C1" s="22"/>
      <c r="D1" s="22"/>
      <c r="E1" s="22"/>
      <c r="F1" s="23"/>
      <c r="G1" s="22"/>
      <c r="H1" s="22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27.95" customHeight="1" spans="1:10">
      <c r="A3" s="24">
        <v>1</v>
      </c>
      <c r="B3" s="25" t="s">
        <v>677</v>
      </c>
      <c r="C3" s="25" t="s">
        <v>678</v>
      </c>
      <c r="D3" s="26">
        <v>149</v>
      </c>
      <c r="E3" s="14">
        <f t="shared" ref="E3:E16" si="0">D3*0.25</f>
        <v>37.25</v>
      </c>
      <c r="F3" s="14">
        <v>86.67</v>
      </c>
      <c r="G3" s="14">
        <f t="shared" ref="G3:G16" si="1">F3*0.5</f>
        <v>43.335</v>
      </c>
      <c r="H3" s="14">
        <f t="shared" ref="H3:H16" si="2">E3+G3</f>
        <v>80.585</v>
      </c>
      <c r="I3" s="28"/>
      <c r="J3" s="29"/>
    </row>
    <row r="4" ht="27.95" customHeight="1" spans="1:10">
      <c r="A4" s="24">
        <v>2</v>
      </c>
      <c r="B4" s="25" t="s">
        <v>679</v>
      </c>
      <c r="C4" s="25" t="s">
        <v>680</v>
      </c>
      <c r="D4" s="26">
        <v>133</v>
      </c>
      <c r="E4" s="14">
        <f t="shared" si="0"/>
        <v>33.25</v>
      </c>
      <c r="F4" s="14">
        <v>86.97</v>
      </c>
      <c r="G4" s="14">
        <f t="shared" si="1"/>
        <v>43.485</v>
      </c>
      <c r="H4" s="14">
        <f t="shared" si="2"/>
        <v>76.735</v>
      </c>
      <c r="I4" s="28"/>
      <c r="J4" s="29"/>
    </row>
    <row r="5" ht="27.95" customHeight="1" spans="1:10">
      <c r="A5" s="24">
        <v>3</v>
      </c>
      <c r="B5" s="25" t="s">
        <v>681</v>
      </c>
      <c r="C5" s="25" t="s">
        <v>682</v>
      </c>
      <c r="D5" s="26">
        <v>135</v>
      </c>
      <c r="E5" s="14">
        <f t="shared" si="0"/>
        <v>33.75</v>
      </c>
      <c r="F5" s="14">
        <v>83.27</v>
      </c>
      <c r="G5" s="14">
        <f t="shared" si="1"/>
        <v>41.635</v>
      </c>
      <c r="H5" s="14">
        <f t="shared" si="2"/>
        <v>75.385</v>
      </c>
      <c r="I5" s="28"/>
      <c r="J5" s="29"/>
    </row>
    <row r="6" ht="27.95" customHeight="1" spans="1:10">
      <c r="A6" s="24">
        <v>4</v>
      </c>
      <c r="B6" s="25" t="s">
        <v>683</v>
      </c>
      <c r="C6" s="25" t="s">
        <v>684</v>
      </c>
      <c r="D6" s="26">
        <v>122</v>
      </c>
      <c r="E6" s="14">
        <f t="shared" si="0"/>
        <v>30.5</v>
      </c>
      <c r="F6" s="14">
        <v>86.7</v>
      </c>
      <c r="G6" s="14">
        <f t="shared" si="1"/>
        <v>43.35</v>
      </c>
      <c r="H6" s="14">
        <f t="shared" si="2"/>
        <v>73.85</v>
      </c>
      <c r="I6" s="28"/>
      <c r="J6" s="29"/>
    </row>
    <row r="7" ht="27.95" customHeight="1" spans="1:10">
      <c r="A7" s="24">
        <v>5</v>
      </c>
      <c r="B7" s="25" t="s">
        <v>685</v>
      </c>
      <c r="C7" s="25" t="s">
        <v>686</v>
      </c>
      <c r="D7" s="26">
        <v>126</v>
      </c>
      <c r="E7" s="14">
        <f t="shared" si="0"/>
        <v>31.5</v>
      </c>
      <c r="F7" s="14">
        <v>83.53</v>
      </c>
      <c r="G7" s="14">
        <f t="shared" si="1"/>
        <v>41.765</v>
      </c>
      <c r="H7" s="14">
        <f t="shared" si="2"/>
        <v>73.265</v>
      </c>
      <c r="I7" s="28"/>
      <c r="J7" s="29"/>
    </row>
    <row r="8" ht="27.95" customHeight="1" spans="1:10">
      <c r="A8" s="24">
        <v>6</v>
      </c>
      <c r="B8" s="25" t="s">
        <v>687</v>
      </c>
      <c r="C8" s="25" t="s">
        <v>688</v>
      </c>
      <c r="D8" s="26">
        <v>118</v>
      </c>
      <c r="E8" s="14">
        <f t="shared" si="0"/>
        <v>29.5</v>
      </c>
      <c r="F8" s="14">
        <v>86.67</v>
      </c>
      <c r="G8" s="14">
        <f t="shared" si="1"/>
        <v>43.335</v>
      </c>
      <c r="H8" s="14">
        <f t="shared" si="2"/>
        <v>72.835</v>
      </c>
      <c r="I8" s="28"/>
      <c r="J8" s="29"/>
    </row>
    <row r="9" ht="27.95" customHeight="1" spans="1:10">
      <c r="A9" s="24">
        <v>7</v>
      </c>
      <c r="B9" s="25" t="s">
        <v>689</v>
      </c>
      <c r="C9" s="25" t="s">
        <v>690</v>
      </c>
      <c r="D9" s="26">
        <v>120.5</v>
      </c>
      <c r="E9" s="14">
        <f t="shared" si="0"/>
        <v>30.125</v>
      </c>
      <c r="F9" s="14">
        <v>83.97</v>
      </c>
      <c r="G9" s="14">
        <f t="shared" si="1"/>
        <v>41.985</v>
      </c>
      <c r="H9" s="14">
        <f t="shared" si="2"/>
        <v>72.11</v>
      </c>
      <c r="I9" s="28"/>
      <c r="J9" s="29"/>
    </row>
    <row r="10" ht="27.95" customHeight="1" spans="1:10">
      <c r="A10" s="24">
        <v>8</v>
      </c>
      <c r="B10" s="25" t="s">
        <v>691</v>
      </c>
      <c r="C10" s="25" t="s">
        <v>692</v>
      </c>
      <c r="D10" s="26">
        <v>104</v>
      </c>
      <c r="E10" s="14">
        <f t="shared" si="0"/>
        <v>26</v>
      </c>
      <c r="F10" s="14">
        <v>81.47</v>
      </c>
      <c r="G10" s="14">
        <f t="shared" si="1"/>
        <v>40.735</v>
      </c>
      <c r="H10" s="14">
        <f t="shared" si="2"/>
        <v>66.735</v>
      </c>
      <c r="I10" s="28"/>
      <c r="J10" s="29"/>
    </row>
    <row r="11" ht="27.95" customHeight="1" spans="1:10">
      <c r="A11" s="24">
        <v>9</v>
      </c>
      <c r="B11" s="25" t="s">
        <v>423</v>
      </c>
      <c r="C11" s="25" t="s">
        <v>693</v>
      </c>
      <c r="D11" s="27">
        <v>91.5</v>
      </c>
      <c r="E11" s="14">
        <f t="shared" si="0"/>
        <v>22.875</v>
      </c>
      <c r="F11" s="14">
        <v>77.13</v>
      </c>
      <c r="G11" s="14">
        <f t="shared" si="1"/>
        <v>38.565</v>
      </c>
      <c r="H11" s="14">
        <f t="shared" si="2"/>
        <v>61.44</v>
      </c>
      <c r="I11" s="28"/>
      <c r="J11" s="29"/>
    </row>
    <row r="12" ht="27.95" customHeight="1" spans="1:10">
      <c r="A12" s="24">
        <v>10</v>
      </c>
      <c r="B12" s="25" t="s">
        <v>694</v>
      </c>
      <c r="C12" s="25" t="s">
        <v>695</v>
      </c>
      <c r="D12" s="26">
        <v>130.5</v>
      </c>
      <c r="E12" s="14">
        <f t="shared" si="0"/>
        <v>32.625</v>
      </c>
      <c r="F12" s="14">
        <v>0</v>
      </c>
      <c r="G12" s="14">
        <f t="shared" si="1"/>
        <v>0</v>
      </c>
      <c r="H12" s="14">
        <f t="shared" si="2"/>
        <v>32.625</v>
      </c>
      <c r="I12" s="28"/>
      <c r="J12" s="29"/>
    </row>
    <row r="13" ht="27.95" customHeight="1" spans="1:10">
      <c r="A13" s="24">
        <v>11</v>
      </c>
      <c r="B13" s="25" t="s">
        <v>696</v>
      </c>
      <c r="C13" s="25" t="s">
        <v>697</v>
      </c>
      <c r="D13" s="26">
        <v>118</v>
      </c>
      <c r="E13" s="14">
        <f t="shared" si="0"/>
        <v>29.5</v>
      </c>
      <c r="F13" s="14">
        <v>0</v>
      </c>
      <c r="G13" s="14">
        <f t="shared" si="1"/>
        <v>0</v>
      </c>
      <c r="H13" s="14">
        <f t="shared" si="2"/>
        <v>29.5</v>
      </c>
      <c r="I13" s="28"/>
      <c r="J13" s="29"/>
    </row>
    <row r="14" ht="27.95" customHeight="1" spans="1:10">
      <c r="A14" s="24">
        <v>12</v>
      </c>
      <c r="B14" s="25" t="s">
        <v>698</v>
      </c>
      <c r="C14" s="25" t="s">
        <v>699</v>
      </c>
      <c r="D14" s="26">
        <v>117.5</v>
      </c>
      <c r="E14" s="14">
        <f t="shared" si="0"/>
        <v>29.375</v>
      </c>
      <c r="F14" s="14">
        <v>0</v>
      </c>
      <c r="G14" s="14">
        <f t="shared" si="1"/>
        <v>0</v>
      </c>
      <c r="H14" s="14">
        <f t="shared" si="2"/>
        <v>29.375</v>
      </c>
      <c r="I14" s="28"/>
      <c r="J14" s="29"/>
    </row>
    <row r="15" ht="27.95" customHeight="1" spans="1:10">
      <c r="A15" s="24">
        <v>13</v>
      </c>
      <c r="B15" s="25" t="s">
        <v>700</v>
      </c>
      <c r="C15" s="25" t="s">
        <v>701</v>
      </c>
      <c r="D15" s="26">
        <v>101</v>
      </c>
      <c r="E15" s="14">
        <f t="shared" si="0"/>
        <v>25.25</v>
      </c>
      <c r="F15" s="14">
        <v>0</v>
      </c>
      <c r="G15" s="14">
        <f t="shared" si="1"/>
        <v>0</v>
      </c>
      <c r="H15" s="14">
        <f t="shared" si="2"/>
        <v>25.25</v>
      </c>
      <c r="I15" s="28"/>
      <c r="J15" s="29"/>
    </row>
    <row r="16" ht="27.95" customHeight="1" spans="1:10">
      <c r="A16" s="24">
        <v>14</v>
      </c>
      <c r="B16" s="25" t="s">
        <v>702</v>
      </c>
      <c r="C16" s="25" t="s">
        <v>703</v>
      </c>
      <c r="D16" s="26">
        <v>95.5</v>
      </c>
      <c r="E16" s="14">
        <f t="shared" si="0"/>
        <v>23.875</v>
      </c>
      <c r="F16" s="14">
        <v>0</v>
      </c>
      <c r="G16" s="14">
        <f t="shared" si="1"/>
        <v>0</v>
      </c>
      <c r="H16" s="14">
        <f t="shared" si="2"/>
        <v>23.875</v>
      </c>
      <c r="I16" s="28"/>
      <c r="J16" s="29"/>
    </row>
    <row r="17" spans="9:10">
      <c r="I17" s="28"/>
      <c r="J17" s="29"/>
    </row>
  </sheetData>
  <sortState ref="A3:H16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N6" sqref="N6"/>
    </sheetView>
  </sheetViews>
  <sheetFormatPr defaultColWidth="11.875" defaultRowHeight="13.5" outlineLevelRow="6"/>
  <cols>
    <col min="1" max="1" width="5.125" style="21" customWidth="1"/>
    <col min="2" max="2" width="7.875" customWidth="1"/>
    <col min="3" max="3" width="14" customWidth="1"/>
    <col min="4" max="4" width="6.375" style="2" customWidth="1"/>
    <col min="5" max="5" width="10.5" customWidth="1"/>
    <col min="6" max="6" width="7.375" style="3" customWidth="1"/>
    <col min="7" max="7" width="10.875" customWidth="1"/>
    <col min="8" max="8" width="6.75" style="3" customWidth="1"/>
    <col min="9" max="9" width="7.375" style="48" customWidth="1"/>
    <col min="10" max="10" width="10" style="3" customWidth="1"/>
    <col min="11" max="11" width="8.625" style="3" customWidth="1"/>
    <col min="12" max="12" width="11.875" customWidth="1"/>
  </cols>
  <sheetData>
    <row r="1" ht="71.1" customHeight="1" spans="1:11">
      <c r="A1" s="22" t="s">
        <v>125</v>
      </c>
      <c r="B1" s="22"/>
      <c r="C1" s="22"/>
      <c r="D1" s="22"/>
      <c r="E1" s="22"/>
      <c r="F1" s="23"/>
      <c r="G1" s="22"/>
      <c r="H1" s="23"/>
      <c r="I1" s="23"/>
      <c r="J1" s="23"/>
      <c r="K1" s="23"/>
    </row>
    <row r="2" ht="54" customHeight="1" spans="1:11">
      <c r="A2" s="6" t="s">
        <v>1</v>
      </c>
      <c r="B2" s="7" t="s">
        <v>2</v>
      </c>
      <c r="C2" s="8" t="s">
        <v>3</v>
      </c>
      <c r="D2" s="9" t="s">
        <v>126</v>
      </c>
      <c r="E2" s="10" t="s">
        <v>127</v>
      </c>
      <c r="F2" s="10" t="s">
        <v>6</v>
      </c>
      <c r="G2" s="9" t="s">
        <v>128</v>
      </c>
      <c r="H2" s="10" t="s">
        <v>129</v>
      </c>
      <c r="I2" s="10" t="s">
        <v>9</v>
      </c>
      <c r="J2" s="10" t="s">
        <v>10</v>
      </c>
      <c r="K2" s="10" t="s">
        <v>11</v>
      </c>
    </row>
    <row r="3" ht="48.95" customHeight="1" spans="1:11">
      <c r="A3" s="24">
        <v>1</v>
      </c>
      <c r="B3" s="25" t="s">
        <v>130</v>
      </c>
      <c r="C3" s="25" t="s">
        <v>131</v>
      </c>
      <c r="D3" s="26">
        <v>119.5</v>
      </c>
      <c r="E3" s="42">
        <f>D3*0.2</f>
        <v>23.9</v>
      </c>
      <c r="F3" s="42">
        <v>85.33</v>
      </c>
      <c r="G3" s="42">
        <f>F3*0.8</f>
        <v>68.264</v>
      </c>
      <c r="H3" s="42">
        <v>14.4</v>
      </c>
      <c r="I3" s="47">
        <f>G3+H3</f>
        <v>82.664</v>
      </c>
      <c r="J3" s="47">
        <f>I3*0.6</f>
        <v>49.5984</v>
      </c>
      <c r="K3" s="42">
        <f>E3+J3</f>
        <v>73.4984</v>
      </c>
    </row>
    <row r="4" ht="48.95" customHeight="1" spans="1:11">
      <c r="A4" s="24">
        <v>2</v>
      </c>
      <c r="B4" s="25" t="s">
        <v>132</v>
      </c>
      <c r="C4" s="25" t="s">
        <v>133</v>
      </c>
      <c r="D4" s="26">
        <v>111</v>
      </c>
      <c r="E4" s="42">
        <f>D4*0.2</f>
        <v>22.2</v>
      </c>
      <c r="F4" s="42">
        <v>83.83</v>
      </c>
      <c r="G4" s="42">
        <f>F4*0.8</f>
        <v>67.064</v>
      </c>
      <c r="H4" s="42">
        <v>12.4</v>
      </c>
      <c r="I4" s="47">
        <f>G4+H4</f>
        <v>79.464</v>
      </c>
      <c r="J4" s="47">
        <f>I4*0.6</f>
        <v>47.6784</v>
      </c>
      <c r="K4" s="42">
        <f>E4+J4</f>
        <v>69.8784</v>
      </c>
    </row>
    <row r="5" ht="48.95" customHeight="1" spans="1:11">
      <c r="A5" s="24">
        <v>3</v>
      </c>
      <c r="B5" s="25" t="s">
        <v>134</v>
      </c>
      <c r="C5" s="25" t="s">
        <v>135</v>
      </c>
      <c r="D5" s="26">
        <v>90</v>
      </c>
      <c r="E5" s="42">
        <f>D5*0.2</f>
        <v>18</v>
      </c>
      <c r="F5" s="42">
        <v>78.67</v>
      </c>
      <c r="G5" s="42">
        <f>F5*0.8</f>
        <v>62.936</v>
      </c>
      <c r="H5" s="42">
        <v>15.4</v>
      </c>
      <c r="I5" s="47">
        <f>G5+H5</f>
        <v>78.336</v>
      </c>
      <c r="J5" s="47">
        <f>I5*0.6</f>
        <v>47.0016</v>
      </c>
      <c r="K5" s="42">
        <f>E5+J5</f>
        <v>65.0016</v>
      </c>
    </row>
    <row r="6" ht="48.95" customHeight="1" spans="1:11">
      <c r="A6" s="24">
        <v>4</v>
      </c>
      <c r="B6" s="25" t="s">
        <v>136</v>
      </c>
      <c r="C6" s="25" t="s">
        <v>137</v>
      </c>
      <c r="D6" s="26">
        <v>100</v>
      </c>
      <c r="E6" s="42">
        <f>D6*0.2</f>
        <v>20</v>
      </c>
      <c r="F6" s="42">
        <v>79.67</v>
      </c>
      <c r="G6" s="42">
        <f>F6*0.8</f>
        <v>63.736</v>
      </c>
      <c r="H6" s="42">
        <v>2</v>
      </c>
      <c r="I6" s="47">
        <f>G6+H6</f>
        <v>65.736</v>
      </c>
      <c r="J6" s="47">
        <f>I6*0.6</f>
        <v>39.4416</v>
      </c>
      <c r="K6" s="42">
        <f>E6+J6</f>
        <v>59.4416</v>
      </c>
    </row>
    <row r="7" spans="9:10">
      <c r="I7" s="49"/>
      <c r="J7" s="50"/>
    </row>
  </sheetData>
  <mergeCells count="1">
    <mergeCell ref="A1:K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workbookViewId="0">
      <selection activeCell="G5" sqref="G5"/>
    </sheetView>
  </sheetViews>
  <sheetFormatPr defaultColWidth="11.875" defaultRowHeight="27" customHeight="1" outlineLevelCol="7"/>
  <cols>
    <col min="1" max="1" width="7.25" customWidth="1"/>
    <col min="2" max="2" width="11.875" style="1" customWidth="1"/>
    <col min="3" max="3" width="14" style="1" customWidth="1"/>
    <col min="4" max="4" width="11.875" style="2" customWidth="1"/>
    <col min="5" max="5" width="11.875" customWidth="1"/>
    <col min="6" max="6" width="10.5" style="3" customWidth="1"/>
    <col min="7" max="16382" width="11.875" customWidth="1"/>
  </cols>
  <sheetData>
    <row r="1" ht="69" customHeight="1" spans="1:8">
      <c r="A1" s="4" t="s">
        <v>704</v>
      </c>
      <c r="B1" s="4"/>
      <c r="C1" s="4"/>
      <c r="D1" s="4"/>
      <c r="E1" s="4"/>
      <c r="F1" s="5"/>
      <c r="G1" s="4"/>
      <c r="H1" s="4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customHeight="1" spans="1:8">
      <c r="A3" s="11">
        <v>1</v>
      </c>
      <c r="B3" s="12" t="s">
        <v>705</v>
      </c>
      <c r="C3" s="12" t="s">
        <v>706</v>
      </c>
      <c r="D3" s="13">
        <v>166.5</v>
      </c>
      <c r="E3" s="14">
        <f t="shared" ref="E3:E53" si="0">D3*0.25</f>
        <v>41.625</v>
      </c>
      <c r="F3" s="14">
        <v>88.1</v>
      </c>
      <c r="G3" s="14">
        <f t="shared" ref="G3:G53" si="1">F3*0.5</f>
        <v>44.05</v>
      </c>
      <c r="H3" s="14">
        <f t="shared" ref="H3:H53" si="2">E3+G3</f>
        <v>85.675</v>
      </c>
    </row>
    <row r="4" customHeight="1" spans="1:8">
      <c r="A4" s="11">
        <v>2</v>
      </c>
      <c r="B4" s="12" t="s">
        <v>707</v>
      </c>
      <c r="C4" s="12" t="s">
        <v>708</v>
      </c>
      <c r="D4" s="13">
        <v>162</v>
      </c>
      <c r="E4" s="14">
        <f t="shared" si="0"/>
        <v>40.5</v>
      </c>
      <c r="F4" s="14">
        <v>88.53</v>
      </c>
      <c r="G4" s="14">
        <f t="shared" si="1"/>
        <v>44.265</v>
      </c>
      <c r="H4" s="14">
        <f t="shared" si="2"/>
        <v>84.765</v>
      </c>
    </row>
    <row r="5" customHeight="1" spans="1:8">
      <c r="A5" s="11">
        <v>3</v>
      </c>
      <c r="B5" s="12" t="s">
        <v>709</v>
      </c>
      <c r="C5" s="12" t="s">
        <v>710</v>
      </c>
      <c r="D5" s="15">
        <v>157.5</v>
      </c>
      <c r="E5" s="14">
        <f t="shared" si="0"/>
        <v>39.375</v>
      </c>
      <c r="F5" s="14">
        <v>88.53</v>
      </c>
      <c r="G5" s="14">
        <f t="shared" si="1"/>
        <v>44.265</v>
      </c>
      <c r="H5" s="14">
        <f t="shared" si="2"/>
        <v>83.64</v>
      </c>
    </row>
    <row r="6" customHeight="1" spans="1:8">
      <c r="A6" s="11">
        <v>4</v>
      </c>
      <c r="B6" s="12" t="s">
        <v>711</v>
      </c>
      <c r="C6" s="12" t="s">
        <v>712</v>
      </c>
      <c r="D6" s="15">
        <v>155.5</v>
      </c>
      <c r="E6" s="14">
        <f t="shared" si="0"/>
        <v>38.875</v>
      </c>
      <c r="F6" s="14">
        <v>89.23</v>
      </c>
      <c r="G6" s="14">
        <f t="shared" si="1"/>
        <v>44.615</v>
      </c>
      <c r="H6" s="14">
        <f t="shared" si="2"/>
        <v>83.49</v>
      </c>
    </row>
    <row r="7" customHeight="1" spans="1:8">
      <c r="A7" s="11">
        <v>5</v>
      </c>
      <c r="B7" s="12" t="s">
        <v>713</v>
      </c>
      <c r="C7" s="12" t="s">
        <v>714</v>
      </c>
      <c r="D7" s="15">
        <v>157.5</v>
      </c>
      <c r="E7" s="14">
        <f t="shared" si="0"/>
        <v>39.375</v>
      </c>
      <c r="F7" s="14">
        <v>87.37</v>
      </c>
      <c r="G7" s="14">
        <f t="shared" si="1"/>
        <v>43.685</v>
      </c>
      <c r="H7" s="14">
        <f t="shared" si="2"/>
        <v>83.06</v>
      </c>
    </row>
    <row r="8" customHeight="1" spans="1:8">
      <c r="A8" s="11">
        <v>6</v>
      </c>
      <c r="B8" s="12" t="s">
        <v>715</v>
      </c>
      <c r="C8" s="12" t="s">
        <v>716</v>
      </c>
      <c r="D8" s="15">
        <v>157.5</v>
      </c>
      <c r="E8" s="14">
        <f t="shared" si="0"/>
        <v>39.375</v>
      </c>
      <c r="F8" s="14">
        <v>87.33</v>
      </c>
      <c r="G8" s="14">
        <f t="shared" si="1"/>
        <v>43.665</v>
      </c>
      <c r="H8" s="14">
        <f t="shared" si="2"/>
        <v>83.04</v>
      </c>
    </row>
    <row r="9" customHeight="1" spans="1:8">
      <c r="A9" s="11">
        <v>7</v>
      </c>
      <c r="B9" s="12" t="s">
        <v>717</v>
      </c>
      <c r="C9" s="12" t="s">
        <v>718</v>
      </c>
      <c r="D9" s="15">
        <v>161.5</v>
      </c>
      <c r="E9" s="14">
        <f t="shared" si="0"/>
        <v>40.375</v>
      </c>
      <c r="F9" s="14">
        <v>84.93</v>
      </c>
      <c r="G9" s="14">
        <f t="shared" si="1"/>
        <v>42.465</v>
      </c>
      <c r="H9" s="14">
        <f t="shared" si="2"/>
        <v>82.84</v>
      </c>
    </row>
    <row r="10" customHeight="1" spans="1:8">
      <c r="A10" s="11">
        <v>8</v>
      </c>
      <c r="B10" s="12" t="s">
        <v>719</v>
      </c>
      <c r="C10" s="12" t="s">
        <v>720</v>
      </c>
      <c r="D10" s="15">
        <v>153.5</v>
      </c>
      <c r="E10" s="14">
        <f t="shared" si="0"/>
        <v>38.375</v>
      </c>
      <c r="F10" s="14">
        <v>88.77</v>
      </c>
      <c r="G10" s="14">
        <f t="shared" si="1"/>
        <v>44.385</v>
      </c>
      <c r="H10" s="14">
        <f t="shared" si="2"/>
        <v>82.76</v>
      </c>
    </row>
    <row r="11" customHeight="1" spans="1:8">
      <c r="A11" s="11">
        <v>9</v>
      </c>
      <c r="B11" s="12" t="s">
        <v>721</v>
      </c>
      <c r="C11" s="12" t="s">
        <v>722</v>
      </c>
      <c r="D11" s="15">
        <v>160</v>
      </c>
      <c r="E11" s="14">
        <f t="shared" si="0"/>
        <v>40</v>
      </c>
      <c r="F11" s="14">
        <v>85.3</v>
      </c>
      <c r="G11" s="14">
        <f t="shared" si="1"/>
        <v>42.65</v>
      </c>
      <c r="H11" s="14">
        <f t="shared" si="2"/>
        <v>82.65</v>
      </c>
    </row>
    <row r="12" customHeight="1" spans="1:8">
      <c r="A12" s="11">
        <v>10</v>
      </c>
      <c r="B12" s="12" t="s">
        <v>723</v>
      </c>
      <c r="C12" s="12" t="s">
        <v>724</v>
      </c>
      <c r="D12" s="15">
        <v>159</v>
      </c>
      <c r="E12" s="14">
        <f t="shared" si="0"/>
        <v>39.75</v>
      </c>
      <c r="F12" s="14">
        <v>85.3</v>
      </c>
      <c r="G12" s="14">
        <f t="shared" si="1"/>
        <v>42.65</v>
      </c>
      <c r="H12" s="14">
        <f t="shared" si="2"/>
        <v>82.4</v>
      </c>
    </row>
    <row r="13" customHeight="1" spans="1:8">
      <c r="A13" s="11">
        <v>11</v>
      </c>
      <c r="B13" s="12" t="s">
        <v>725</v>
      </c>
      <c r="C13" s="12" t="s">
        <v>726</v>
      </c>
      <c r="D13" s="15">
        <v>159.5</v>
      </c>
      <c r="E13" s="14">
        <f t="shared" si="0"/>
        <v>39.875</v>
      </c>
      <c r="F13" s="14">
        <v>84.97</v>
      </c>
      <c r="G13" s="14">
        <f t="shared" si="1"/>
        <v>42.485</v>
      </c>
      <c r="H13" s="14">
        <f t="shared" si="2"/>
        <v>82.36</v>
      </c>
    </row>
    <row r="14" customHeight="1" spans="1:8">
      <c r="A14" s="11">
        <v>12</v>
      </c>
      <c r="B14" s="12" t="s">
        <v>727</v>
      </c>
      <c r="C14" s="12" t="s">
        <v>728</v>
      </c>
      <c r="D14" s="15">
        <v>153</v>
      </c>
      <c r="E14" s="14">
        <f t="shared" si="0"/>
        <v>38.25</v>
      </c>
      <c r="F14" s="14">
        <v>87.57</v>
      </c>
      <c r="G14" s="14">
        <f t="shared" si="1"/>
        <v>43.785</v>
      </c>
      <c r="H14" s="14">
        <f t="shared" si="2"/>
        <v>82.035</v>
      </c>
    </row>
    <row r="15" customHeight="1" spans="1:8">
      <c r="A15" s="11">
        <v>13</v>
      </c>
      <c r="B15" s="12" t="s">
        <v>729</v>
      </c>
      <c r="C15" s="12" t="s">
        <v>730</v>
      </c>
      <c r="D15" s="15">
        <v>151.5</v>
      </c>
      <c r="E15" s="14">
        <f t="shared" si="0"/>
        <v>37.875</v>
      </c>
      <c r="F15" s="14">
        <v>88.03</v>
      </c>
      <c r="G15" s="14">
        <f t="shared" si="1"/>
        <v>44.015</v>
      </c>
      <c r="H15" s="14">
        <f t="shared" si="2"/>
        <v>81.89</v>
      </c>
    </row>
    <row r="16" customHeight="1" spans="1:8">
      <c r="A16" s="11">
        <v>14</v>
      </c>
      <c r="B16" s="12" t="s">
        <v>731</v>
      </c>
      <c r="C16" s="12" t="s">
        <v>732</v>
      </c>
      <c r="D16" s="15">
        <v>154.5</v>
      </c>
      <c r="E16" s="14">
        <f t="shared" si="0"/>
        <v>38.625</v>
      </c>
      <c r="F16" s="14">
        <v>86.33</v>
      </c>
      <c r="G16" s="14">
        <f t="shared" si="1"/>
        <v>43.165</v>
      </c>
      <c r="H16" s="14">
        <f t="shared" si="2"/>
        <v>81.79</v>
      </c>
    </row>
    <row r="17" customHeight="1" spans="1:8">
      <c r="A17" s="11">
        <v>15</v>
      </c>
      <c r="B17" s="12" t="s">
        <v>733</v>
      </c>
      <c r="C17" s="12" t="s">
        <v>734</v>
      </c>
      <c r="D17" s="15">
        <v>150</v>
      </c>
      <c r="E17" s="14">
        <f t="shared" si="0"/>
        <v>37.5</v>
      </c>
      <c r="F17" s="14">
        <v>87.97</v>
      </c>
      <c r="G17" s="14">
        <f t="shared" si="1"/>
        <v>43.985</v>
      </c>
      <c r="H17" s="14">
        <f t="shared" si="2"/>
        <v>81.485</v>
      </c>
    </row>
    <row r="18" customHeight="1" spans="1:8">
      <c r="A18" s="11">
        <v>16</v>
      </c>
      <c r="B18" s="12" t="s">
        <v>735</v>
      </c>
      <c r="C18" s="12" t="s">
        <v>736</v>
      </c>
      <c r="D18" s="18">
        <v>148</v>
      </c>
      <c r="E18" s="14">
        <f t="shared" si="0"/>
        <v>37</v>
      </c>
      <c r="F18" s="14">
        <v>88.93</v>
      </c>
      <c r="G18" s="14">
        <f t="shared" si="1"/>
        <v>44.465</v>
      </c>
      <c r="H18" s="14">
        <f t="shared" si="2"/>
        <v>81.465</v>
      </c>
    </row>
    <row r="19" customHeight="1" spans="1:8">
      <c r="A19" s="11">
        <v>17</v>
      </c>
      <c r="B19" s="12" t="s">
        <v>737</v>
      </c>
      <c r="C19" s="12" t="s">
        <v>738</v>
      </c>
      <c r="D19" s="15">
        <v>155</v>
      </c>
      <c r="E19" s="14">
        <f t="shared" si="0"/>
        <v>38.75</v>
      </c>
      <c r="F19" s="14">
        <v>85.23</v>
      </c>
      <c r="G19" s="14">
        <f t="shared" si="1"/>
        <v>42.615</v>
      </c>
      <c r="H19" s="14">
        <f t="shared" si="2"/>
        <v>81.365</v>
      </c>
    </row>
    <row r="20" customHeight="1" spans="1:8">
      <c r="A20" s="11">
        <v>18</v>
      </c>
      <c r="B20" s="12" t="s">
        <v>739</v>
      </c>
      <c r="C20" s="12" t="s">
        <v>740</v>
      </c>
      <c r="D20" s="18">
        <v>145.5</v>
      </c>
      <c r="E20" s="14">
        <f t="shared" si="0"/>
        <v>36.375</v>
      </c>
      <c r="F20" s="14">
        <v>89.4</v>
      </c>
      <c r="G20" s="14">
        <f t="shared" si="1"/>
        <v>44.7</v>
      </c>
      <c r="H20" s="14">
        <f t="shared" si="2"/>
        <v>81.075</v>
      </c>
    </row>
    <row r="21" customHeight="1" spans="1:8">
      <c r="A21" s="11">
        <v>19</v>
      </c>
      <c r="B21" s="12" t="s">
        <v>741</v>
      </c>
      <c r="C21" s="12" t="s">
        <v>742</v>
      </c>
      <c r="D21" s="19">
        <v>149</v>
      </c>
      <c r="E21" s="14">
        <f t="shared" si="0"/>
        <v>37.25</v>
      </c>
      <c r="F21" s="14">
        <v>86.93</v>
      </c>
      <c r="G21" s="14">
        <f t="shared" si="1"/>
        <v>43.465</v>
      </c>
      <c r="H21" s="14">
        <f t="shared" si="2"/>
        <v>80.715</v>
      </c>
    </row>
    <row r="22" customHeight="1" spans="1:8">
      <c r="A22" s="11">
        <v>20</v>
      </c>
      <c r="B22" s="12" t="s">
        <v>743</v>
      </c>
      <c r="C22" s="12" t="s">
        <v>744</v>
      </c>
      <c r="D22" s="15">
        <v>151</v>
      </c>
      <c r="E22" s="14">
        <f t="shared" si="0"/>
        <v>37.75</v>
      </c>
      <c r="F22" s="14">
        <v>85.4</v>
      </c>
      <c r="G22" s="14">
        <f t="shared" si="1"/>
        <v>42.7</v>
      </c>
      <c r="H22" s="14">
        <f t="shared" si="2"/>
        <v>80.45</v>
      </c>
    </row>
    <row r="23" customHeight="1" spans="1:8">
      <c r="A23" s="11">
        <v>21</v>
      </c>
      <c r="B23" s="12" t="s">
        <v>745</v>
      </c>
      <c r="C23" s="12" t="s">
        <v>746</v>
      </c>
      <c r="D23" s="18">
        <v>147.5</v>
      </c>
      <c r="E23" s="14">
        <f t="shared" si="0"/>
        <v>36.875</v>
      </c>
      <c r="F23" s="14">
        <v>87.13</v>
      </c>
      <c r="G23" s="14">
        <f t="shared" si="1"/>
        <v>43.565</v>
      </c>
      <c r="H23" s="14">
        <f t="shared" si="2"/>
        <v>80.44</v>
      </c>
    </row>
    <row r="24" customHeight="1" spans="1:8">
      <c r="A24" s="11">
        <v>22</v>
      </c>
      <c r="B24" s="12" t="s">
        <v>747</v>
      </c>
      <c r="C24" s="12" t="s">
        <v>748</v>
      </c>
      <c r="D24" s="15">
        <v>150.5</v>
      </c>
      <c r="E24" s="14">
        <f t="shared" si="0"/>
        <v>37.625</v>
      </c>
      <c r="F24" s="14">
        <v>85.63</v>
      </c>
      <c r="G24" s="14">
        <f t="shared" si="1"/>
        <v>42.815</v>
      </c>
      <c r="H24" s="14">
        <f t="shared" si="2"/>
        <v>80.44</v>
      </c>
    </row>
    <row r="25" customHeight="1" spans="1:8">
      <c r="A25" s="11">
        <v>23</v>
      </c>
      <c r="B25" s="12" t="s">
        <v>749</v>
      </c>
      <c r="C25" s="12" t="s">
        <v>750</v>
      </c>
      <c r="D25" s="15">
        <v>152</v>
      </c>
      <c r="E25" s="14">
        <f t="shared" si="0"/>
        <v>38</v>
      </c>
      <c r="F25" s="14">
        <v>84.83</v>
      </c>
      <c r="G25" s="14">
        <f t="shared" si="1"/>
        <v>42.415</v>
      </c>
      <c r="H25" s="14">
        <f t="shared" si="2"/>
        <v>80.415</v>
      </c>
    </row>
    <row r="26" customHeight="1" spans="1:8">
      <c r="A26" s="11">
        <v>24</v>
      </c>
      <c r="B26" s="12" t="s">
        <v>751</v>
      </c>
      <c r="C26" s="12" t="s">
        <v>752</v>
      </c>
      <c r="D26" s="18">
        <v>147.5</v>
      </c>
      <c r="E26" s="14">
        <f t="shared" si="0"/>
        <v>36.875</v>
      </c>
      <c r="F26" s="14">
        <v>86.7</v>
      </c>
      <c r="G26" s="14">
        <f t="shared" si="1"/>
        <v>43.35</v>
      </c>
      <c r="H26" s="14">
        <f t="shared" si="2"/>
        <v>80.225</v>
      </c>
    </row>
    <row r="27" customHeight="1" spans="1:8">
      <c r="A27" s="11">
        <v>25</v>
      </c>
      <c r="B27" s="12" t="s">
        <v>753</v>
      </c>
      <c r="C27" s="12" t="s">
        <v>754</v>
      </c>
      <c r="D27" s="18">
        <v>147</v>
      </c>
      <c r="E27" s="14">
        <f t="shared" si="0"/>
        <v>36.75</v>
      </c>
      <c r="F27" s="14">
        <v>86.57</v>
      </c>
      <c r="G27" s="14">
        <f t="shared" si="1"/>
        <v>43.285</v>
      </c>
      <c r="H27" s="14">
        <f t="shared" si="2"/>
        <v>80.035</v>
      </c>
    </row>
    <row r="28" customHeight="1" spans="1:8">
      <c r="A28" s="11">
        <v>26</v>
      </c>
      <c r="B28" s="12" t="s">
        <v>755</v>
      </c>
      <c r="C28" s="12" t="s">
        <v>756</v>
      </c>
      <c r="D28" s="18">
        <v>149</v>
      </c>
      <c r="E28" s="14">
        <f t="shared" si="0"/>
        <v>37.25</v>
      </c>
      <c r="F28" s="14">
        <v>85.07</v>
      </c>
      <c r="G28" s="14">
        <f t="shared" si="1"/>
        <v>42.535</v>
      </c>
      <c r="H28" s="14">
        <f t="shared" si="2"/>
        <v>79.785</v>
      </c>
    </row>
    <row r="29" customHeight="1" spans="1:8">
      <c r="A29" s="11">
        <v>27</v>
      </c>
      <c r="B29" s="12" t="s">
        <v>757</v>
      </c>
      <c r="C29" s="12" t="s">
        <v>758</v>
      </c>
      <c r="D29" s="18">
        <v>147.5</v>
      </c>
      <c r="E29" s="14">
        <f t="shared" si="0"/>
        <v>36.875</v>
      </c>
      <c r="F29" s="14">
        <v>85.8</v>
      </c>
      <c r="G29" s="14">
        <f t="shared" si="1"/>
        <v>42.9</v>
      </c>
      <c r="H29" s="14">
        <f t="shared" si="2"/>
        <v>79.775</v>
      </c>
    </row>
    <row r="30" customHeight="1" spans="1:8">
      <c r="A30" s="11">
        <v>28</v>
      </c>
      <c r="B30" s="12" t="s">
        <v>759</v>
      </c>
      <c r="C30" s="12" t="s">
        <v>760</v>
      </c>
      <c r="D30" s="18">
        <v>146.5</v>
      </c>
      <c r="E30" s="14">
        <f t="shared" si="0"/>
        <v>36.625</v>
      </c>
      <c r="F30" s="14">
        <v>85.63</v>
      </c>
      <c r="G30" s="14">
        <f t="shared" si="1"/>
        <v>42.815</v>
      </c>
      <c r="H30" s="14">
        <f t="shared" si="2"/>
        <v>79.44</v>
      </c>
    </row>
    <row r="31" customHeight="1" spans="1:8">
      <c r="A31" s="11">
        <v>29</v>
      </c>
      <c r="B31" s="12" t="s">
        <v>761</v>
      </c>
      <c r="C31" s="12" t="s">
        <v>762</v>
      </c>
      <c r="D31" s="18">
        <v>144.5</v>
      </c>
      <c r="E31" s="14">
        <f t="shared" si="0"/>
        <v>36.125</v>
      </c>
      <c r="F31" s="14">
        <v>86.3</v>
      </c>
      <c r="G31" s="14">
        <f t="shared" si="1"/>
        <v>43.15</v>
      </c>
      <c r="H31" s="14">
        <f t="shared" si="2"/>
        <v>79.275</v>
      </c>
    </row>
    <row r="32" customHeight="1" spans="1:8">
      <c r="A32" s="11">
        <v>30</v>
      </c>
      <c r="B32" s="12" t="s">
        <v>763</v>
      </c>
      <c r="C32" s="12" t="s">
        <v>764</v>
      </c>
      <c r="D32" s="18">
        <v>145.5</v>
      </c>
      <c r="E32" s="14">
        <f t="shared" si="0"/>
        <v>36.375</v>
      </c>
      <c r="F32" s="14">
        <v>85.53</v>
      </c>
      <c r="G32" s="14">
        <f t="shared" si="1"/>
        <v>42.765</v>
      </c>
      <c r="H32" s="14">
        <f t="shared" si="2"/>
        <v>79.14</v>
      </c>
    </row>
    <row r="33" customHeight="1" spans="1:8">
      <c r="A33" s="11">
        <v>31</v>
      </c>
      <c r="B33" s="12" t="s">
        <v>765</v>
      </c>
      <c r="C33" s="12" t="s">
        <v>766</v>
      </c>
      <c r="D33" s="18">
        <v>143</v>
      </c>
      <c r="E33" s="14">
        <f t="shared" si="0"/>
        <v>35.75</v>
      </c>
      <c r="F33" s="14">
        <v>86.33</v>
      </c>
      <c r="G33" s="14">
        <f t="shared" si="1"/>
        <v>43.165</v>
      </c>
      <c r="H33" s="14">
        <f t="shared" si="2"/>
        <v>78.915</v>
      </c>
    </row>
    <row r="34" customHeight="1" spans="1:8">
      <c r="A34" s="11">
        <v>32</v>
      </c>
      <c r="B34" s="12" t="s">
        <v>767</v>
      </c>
      <c r="C34" s="12" t="s">
        <v>768</v>
      </c>
      <c r="D34" s="18">
        <v>140</v>
      </c>
      <c r="E34" s="14">
        <f t="shared" si="0"/>
        <v>35</v>
      </c>
      <c r="F34" s="14">
        <v>87.7</v>
      </c>
      <c r="G34" s="14">
        <f t="shared" si="1"/>
        <v>43.85</v>
      </c>
      <c r="H34" s="14">
        <f t="shared" si="2"/>
        <v>78.85</v>
      </c>
    </row>
    <row r="35" customHeight="1" spans="1:8">
      <c r="A35" s="11">
        <v>33</v>
      </c>
      <c r="B35" s="12" t="s">
        <v>769</v>
      </c>
      <c r="C35" s="12" t="s">
        <v>770</v>
      </c>
      <c r="D35" s="18">
        <v>142</v>
      </c>
      <c r="E35" s="14">
        <f t="shared" si="0"/>
        <v>35.5</v>
      </c>
      <c r="F35" s="14">
        <v>86.23</v>
      </c>
      <c r="G35" s="14">
        <f t="shared" si="1"/>
        <v>43.115</v>
      </c>
      <c r="H35" s="14">
        <f t="shared" si="2"/>
        <v>78.615</v>
      </c>
    </row>
    <row r="36" customHeight="1" spans="1:8">
      <c r="A36" s="11">
        <v>34</v>
      </c>
      <c r="B36" s="12" t="s">
        <v>771</v>
      </c>
      <c r="C36" s="12" t="s">
        <v>772</v>
      </c>
      <c r="D36" s="18">
        <v>142</v>
      </c>
      <c r="E36" s="14">
        <f t="shared" si="0"/>
        <v>35.5</v>
      </c>
      <c r="F36" s="14">
        <v>85.87</v>
      </c>
      <c r="G36" s="14">
        <f t="shared" si="1"/>
        <v>42.935</v>
      </c>
      <c r="H36" s="14">
        <f t="shared" si="2"/>
        <v>78.435</v>
      </c>
    </row>
    <row r="37" customHeight="1" spans="1:8">
      <c r="A37" s="11">
        <v>35</v>
      </c>
      <c r="B37" s="12" t="s">
        <v>773</v>
      </c>
      <c r="C37" s="12" t="s">
        <v>774</v>
      </c>
      <c r="D37" s="18">
        <v>142.5</v>
      </c>
      <c r="E37" s="14">
        <f t="shared" si="0"/>
        <v>35.625</v>
      </c>
      <c r="F37" s="14">
        <v>85.47</v>
      </c>
      <c r="G37" s="14">
        <f t="shared" si="1"/>
        <v>42.735</v>
      </c>
      <c r="H37" s="14">
        <f t="shared" si="2"/>
        <v>78.36</v>
      </c>
    </row>
    <row r="38" customHeight="1" spans="1:8">
      <c r="A38" s="11">
        <v>36</v>
      </c>
      <c r="B38" s="12" t="s">
        <v>775</v>
      </c>
      <c r="C38" s="12" t="s">
        <v>776</v>
      </c>
      <c r="D38" s="18">
        <v>137.5</v>
      </c>
      <c r="E38" s="14">
        <f t="shared" si="0"/>
        <v>34.375</v>
      </c>
      <c r="F38" s="14">
        <v>87.83</v>
      </c>
      <c r="G38" s="14">
        <f t="shared" si="1"/>
        <v>43.915</v>
      </c>
      <c r="H38" s="14">
        <f t="shared" si="2"/>
        <v>78.29</v>
      </c>
    </row>
    <row r="39" customHeight="1" spans="1:8">
      <c r="A39" s="11">
        <v>37</v>
      </c>
      <c r="B39" s="12" t="s">
        <v>777</v>
      </c>
      <c r="C39" s="12" t="s">
        <v>778</v>
      </c>
      <c r="D39" s="18">
        <v>145.5</v>
      </c>
      <c r="E39" s="14">
        <f t="shared" si="0"/>
        <v>36.375</v>
      </c>
      <c r="F39" s="14">
        <v>83.83</v>
      </c>
      <c r="G39" s="14">
        <f t="shared" si="1"/>
        <v>41.915</v>
      </c>
      <c r="H39" s="14">
        <f t="shared" si="2"/>
        <v>78.29</v>
      </c>
    </row>
    <row r="40" customHeight="1" spans="1:8">
      <c r="A40" s="11">
        <v>38</v>
      </c>
      <c r="B40" s="12" t="s">
        <v>779</v>
      </c>
      <c r="C40" s="12" t="s">
        <v>780</v>
      </c>
      <c r="D40" s="18">
        <v>145.5</v>
      </c>
      <c r="E40" s="14">
        <f t="shared" si="0"/>
        <v>36.375</v>
      </c>
      <c r="F40" s="14">
        <v>83.77</v>
      </c>
      <c r="G40" s="14">
        <f t="shared" si="1"/>
        <v>41.885</v>
      </c>
      <c r="H40" s="14">
        <f t="shared" si="2"/>
        <v>78.26</v>
      </c>
    </row>
    <row r="41" customHeight="1" spans="1:8">
      <c r="A41" s="11">
        <v>39</v>
      </c>
      <c r="B41" s="12" t="s">
        <v>781</v>
      </c>
      <c r="C41" s="12" t="s">
        <v>782</v>
      </c>
      <c r="D41" s="18">
        <v>143</v>
      </c>
      <c r="E41" s="14">
        <f t="shared" si="0"/>
        <v>35.75</v>
      </c>
      <c r="F41" s="14">
        <v>84.93</v>
      </c>
      <c r="G41" s="14">
        <f t="shared" si="1"/>
        <v>42.465</v>
      </c>
      <c r="H41" s="14">
        <f t="shared" si="2"/>
        <v>78.215</v>
      </c>
    </row>
    <row r="42" customHeight="1" spans="1:8">
      <c r="A42" s="11">
        <v>40</v>
      </c>
      <c r="B42" s="12" t="s">
        <v>783</v>
      </c>
      <c r="C42" s="12" t="s">
        <v>784</v>
      </c>
      <c r="D42" s="18">
        <v>145</v>
      </c>
      <c r="E42" s="14">
        <f t="shared" si="0"/>
        <v>36.25</v>
      </c>
      <c r="F42" s="14">
        <v>83.6</v>
      </c>
      <c r="G42" s="14">
        <f t="shared" si="1"/>
        <v>41.8</v>
      </c>
      <c r="H42" s="14">
        <f t="shared" si="2"/>
        <v>78.05</v>
      </c>
    </row>
    <row r="43" customHeight="1" spans="1:8">
      <c r="A43" s="11">
        <v>41</v>
      </c>
      <c r="B43" s="12" t="s">
        <v>785</v>
      </c>
      <c r="C43" s="12" t="s">
        <v>786</v>
      </c>
      <c r="D43" s="18">
        <v>143</v>
      </c>
      <c r="E43" s="14">
        <f t="shared" si="0"/>
        <v>35.75</v>
      </c>
      <c r="F43" s="14">
        <v>84.33</v>
      </c>
      <c r="G43" s="14">
        <f t="shared" si="1"/>
        <v>42.165</v>
      </c>
      <c r="H43" s="14">
        <f t="shared" si="2"/>
        <v>77.915</v>
      </c>
    </row>
    <row r="44" customHeight="1" spans="1:8">
      <c r="A44" s="11">
        <v>42</v>
      </c>
      <c r="B44" s="12" t="s">
        <v>787</v>
      </c>
      <c r="C44" s="12" t="s">
        <v>788</v>
      </c>
      <c r="D44" s="18">
        <v>138</v>
      </c>
      <c r="E44" s="14">
        <f t="shared" si="0"/>
        <v>34.5</v>
      </c>
      <c r="F44" s="14">
        <v>86</v>
      </c>
      <c r="G44" s="14">
        <f t="shared" si="1"/>
        <v>43</v>
      </c>
      <c r="H44" s="14">
        <f t="shared" si="2"/>
        <v>77.5</v>
      </c>
    </row>
    <row r="45" customHeight="1" spans="1:8">
      <c r="A45" s="11">
        <v>43</v>
      </c>
      <c r="B45" s="12" t="s">
        <v>789</v>
      </c>
      <c r="C45" s="12" t="s">
        <v>790</v>
      </c>
      <c r="D45" s="18">
        <v>137</v>
      </c>
      <c r="E45" s="14">
        <f t="shared" si="0"/>
        <v>34.25</v>
      </c>
      <c r="F45" s="14">
        <v>86.27</v>
      </c>
      <c r="G45" s="14">
        <f t="shared" si="1"/>
        <v>43.135</v>
      </c>
      <c r="H45" s="14">
        <f t="shared" si="2"/>
        <v>77.385</v>
      </c>
    </row>
    <row r="46" customHeight="1" spans="1:8">
      <c r="A46" s="11">
        <v>44</v>
      </c>
      <c r="B46" s="12" t="s">
        <v>791</v>
      </c>
      <c r="C46" s="12" t="s">
        <v>792</v>
      </c>
      <c r="D46" s="18">
        <v>137.5</v>
      </c>
      <c r="E46" s="14">
        <f t="shared" si="0"/>
        <v>34.375</v>
      </c>
      <c r="F46" s="14">
        <v>85.8</v>
      </c>
      <c r="G46" s="14">
        <f t="shared" si="1"/>
        <v>42.9</v>
      </c>
      <c r="H46" s="14">
        <f t="shared" si="2"/>
        <v>77.275</v>
      </c>
    </row>
    <row r="47" customHeight="1" spans="1:8">
      <c r="A47" s="11">
        <v>45</v>
      </c>
      <c r="B47" s="12" t="s">
        <v>793</v>
      </c>
      <c r="C47" s="12" t="s">
        <v>794</v>
      </c>
      <c r="D47" s="18">
        <v>139</v>
      </c>
      <c r="E47" s="14">
        <f t="shared" si="0"/>
        <v>34.75</v>
      </c>
      <c r="F47" s="14">
        <v>84.87</v>
      </c>
      <c r="G47" s="14">
        <f t="shared" si="1"/>
        <v>42.435</v>
      </c>
      <c r="H47" s="14">
        <f t="shared" si="2"/>
        <v>77.185</v>
      </c>
    </row>
    <row r="48" customHeight="1" spans="1:8">
      <c r="A48" s="11">
        <v>46</v>
      </c>
      <c r="B48" s="16" t="s">
        <v>795</v>
      </c>
      <c r="C48" s="20" t="s">
        <v>796</v>
      </c>
      <c r="D48" s="18">
        <v>136.5</v>
      </c>
      <c r="E48" s="14">
        <f t="shared" si="0"/>
        <v>34.125</v>
      </c>
      <c r="F48" s="14">
        <v>85.27</v>
      </c>
      <c r="G48" s="14">
        <f t="shared" si="1"/>
        <v>42.635</v>
      </c>
      <c r="H48" s="14">
        <f t="shared" si="2"/>
        <v>76.76</v>
      </c>
    </row>
    <row r="49" customHeight="1" spans="1:8">
      <c r="A49" s="11">
        <v>47</v>
      </c>
      <c r="B49" s="12" t="s">
        <v>797</v>
      </c>
      <c r="C49" s="12" t="s">
        <v>798</v>
      </c>
      <c r="D49" s="18">
        <v>139</v>
      </c>
      <c r="E49" s="14">
        <f t="shared" si="0"/>
        <v>34.75</v>
      </c>
      <c r="F49" s="14">
        <v>83.97</v>
      </c>
      <c r="G49" s="14">
        <f t="shared" si="1"/>
        <v>41.985</v>
      </c>
      <c r="H49" s="14">
        <f t="shared" si="2"/>
        <v>76.735</v>
      </c>
    </row>
    <row r="50" customHeight="1" spans="1:8">
      <c r="A50" s="11">
        <v>48</v>
      </c>
      <c r="B50" s="12" t="s">
        <v>799</v>
      </c>
      <c r="C50" s="12" t="s">
        <v>800</v>
      </c>
      <c r="D50" s="18">
        <v>139</v>
      </c>
      <c r="E50" s="14">
        <f t="shared" si="0"/>
        <v>34.75</v>
      </c>
      <c r="F50" s="14">
        <v>82.4</v>
      </c>
      <c r="G50" s="14">
        <f t="shared" si="1"/>
        <v>41.2</v>
      </c>
      <c r="H50" s="14">
        <f t="shared" si="2"/>
        <v>75.95</v>
      </c>
    </row>
    <row r="51" customHeight="1" spans="1:8">
      <c r="A51" s="11">
        <v>49</v>
      </c>
      <c r="B51" s="16" t="s">
        <v>801</v>
      </c>
      <c r="C51" s="20" t="s">
        <v>802</v>
      </c>
      <c r="D51" s="18">
        <v>136.5</v>
      </c>
      <c r="E51" s="14">
        <f t="shared" si="0"/>
        <v>34.125</v>
      </c>
      <c r="F51" s="14">
        <v>77.23</v>
      </c>
      <c r="G51" s="14">
        <f t="shared" si="1"/>
        <v>38.615</v>
      </c>
      <c r="H51" s="14">
        <f t="shared" si="2"/>
        <v>72.74</v>
      </c>
    </row>
    <row r="52" customHeight="1" spans="1:8">
      <c r="A52" s="11">
        <v>50</v>
      </c>
      <c r="B52" s="12" t="s">
        <v>803</v>
      </c>
      <c r="C52" s="12" t="s">
        <v>804</v>
      </c>
      <c r="D52" s="18">
        <v>139</v>
      </c>
      <c r="E52" s="14">
        <f t="shared" si="0"/>
        <v>34.75</v>
      </c>
      <c r="F52" s="14">
        <v>0</v>
      </c>
      <c r="G52" s="14">
        <f t="shared" si="1"/>
        <v>0</v>
      </c>
      <c r="H52" s="14">
        <f t="shared" si="2"/>
        <v>34.75</v>
      </c>
    </row>
    <row r="53" customHeight="1" spans="1:8">
      <c r="A53" s="11">
        <v>51</v>
      </c>
      <c r="B53" s="12" t="s">
        <v>805</v>
      </c>
      <c r="C53" s="12" t="s">
        <v>806</v>
      </c>
      <c r="D53" s="18">
        <v>137</v>
      </c>
      <c r="E53" s="14">
        <f t="shared" si="0"/>
        <v>34.25</v>
      </c>
      <c r="F53" s="14">
        <v>0</v>
      </c>
      <c r="G53" s="14">
        <f t="shared" si="1"/>
        <v>0</v>
      </c>
      <c r="H53" s="14">
        <f t="shared" si="2"/>
        <v>34.25</v>
      </c>
    </row>
  </sheetData>
  <mergeCells count="1">
    <mergeCell ref="A1:H1"/>
  </mergeCells>
  <pageMargins left="0.629861111111111" right="0.629861111111111" top="0.66875" bottom="0.865972222222222" header="0.5" footer="0.5"/>
  <pageSetup paperSize="9" orientation="portrait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F5" sqref="F5"/>
    </sheetView>
  </sheetViews>
  <sheetFormatPr defaultColWidth="11.875" defaultRowHeight="27" customHeight="1" outlineLevelCol="7"/>
  <cols>
    <col min="1" max="1" width="6.5" customWidth="1"/>
    <col min="2" max="2" width="9.875" style="1" customWidth="1"/>
    <col min="3" max="3" width="13.375" style="1" customWidth="1"/>
    <col min="4" max="4" width="11.875" style="2" customWidth="1"/>
    <col min="5" max="5" width="11.875" customWidth="1"/>
    <col min="6" max="6" width="10.75" style="3" customWidth="1"/>
    <col min="7" max="16382" width="11.875" customWidth="1"/>
  </cols>
  <sheetData>
    <row r="1" ht="69" customHeight="1" spans="1:8">
      <c r="A1" s="4" t="s">
        <v>807</v>
      </c>
      <c r="B1" s="4"/>
      <c r="C1" s="4"/>
      <c r="D1" s="4"/>
      <c r="E1" s="4"/>
      <c r="F1" s="5"/>
      <c r="G1" s="4"/>
      <c r="H1" s="4"/>
    </row>
    <row r="2" ht="39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customHeight="1" spans="1:8">
      <c r="A3" s="11">
        <v>1</v>
      </c>
      <c r="B3" s="12" t="s">
        <v>808</v>
      </c>
      <c r="C3" s="12" t="s">
        <v>809</v>
      </c>
      <c r="D3" s="15">
        <v>131.5</v>
      </c>
      <c r="E3" s="14">
        <f t="shared" ref="E3:E9" si="0">D3*0.25</f>
        <v>32.875</v>
      </c>
      <c r="F3" s="14">
        <v>82.93</v>
      </c>
      <c r="G3" s="14">
        <f t="shared" ref="G3:G9" si="1">F3*0.5</f>
        <v>41.465</v>
      </c>
      <c r="H3" s="14">
        <f t="shared" ref="H3:H9" si="2">E3+G3</f>
        <v>74.34</v>
      </c>
    </row>
    <row r="4" customHeight="1" spans="1:8">
      <c r="A4" s="11">
        <v>2</v>
      </c>
      <c r="B4" s="12" t="s">
        <v>810</v>
      </c>
      <c r="C4" s="12" t="s">
        <v>811</v>
      </c>
      <c r="D4" s="15">
        <v>130</v>
      </c>
      <c r="E4" s="14">
        <f t="shared" si="0"/>
        <v>32.5</v>
      </c>
      <c r="F4" s="14">
        <v>80.23</v>
      </c>
      <c r="G4" s="14">
        <f t="shared" si="1"/>
        <v>40.115</v>
      </c>
      <c r="H4" s="14">
        <f t="shared" si="2"/>
        <v>72.615</v>
      </c>
    </row>
    <row r="5" customHeight="1" spans="1:8">
      <c r="A5" s="11">
        <v>3</v>
      </c>
      <c r="B5" s="12" t="s">
        <v>812</v>
      </c>
      <c r="C5" s="12" t="s">
        <v>813</v>
      </c>
      <c r="D5" s="15">
        <v>119</v>
      </c>
      <c r="E5" s="14">
        <f t="shared" si="0"/>
        <v>29.75</v>
      </c>
      <c r="F5" s="14">
        <v>83.57</v>
      </c>
      <c r="G5" s="14">
        <f t="shared" si="1"/>
        <v>41.785</v>
      </c>
      <c r="H5" s="14">
        <f t="shared" si="2"/>
        <v>71.535</v>
      </c>
    </row>
    <row r="6" customHeight="1" spans="1:8">
      <c r="A6" s="11">
        <v>4</v>
      </c>
      <c r="B6" s="12" t="s">
        <v>814</v>
      </c>
      <c r="C6" s="12" t="s">
        <v>815</v>
      </c>
      <c r="D6" s="15">
        <v>121.5</v>
      </c>
      <c r="E6" s="14">
        <f t="shared" si="0"/>
        <v>30.375</v>
      </c>
      <c r="F6" s="14">
        <v>82.2</v>
      </c>
      <c r="G6" s="14">
        <f t="shared" si="1"/>
        <v>41.1</v>
      </c>
      <c r="H6" s="14">
        <f t="shared" si="2"/>
        <v>71.475</v>
      </c>
    </row>
    <row r="7" customHeight="1" spans="1:8">
      <c r="A7" s="11">
        <v>5</v>
      </c>
      <c r="B7" s="12" t="s">
        <v>816</v>
      </c>
      <c r="C7" s="12" t="s">
        <v>817</v>
      </c>
      <c r="D7" s="15">
        <v>114.5</v>
      </c>
      <c r="E7" s="14">
        <f t="shared" si="0"/>
        <v>28.625</v>
      </c>
      <c r="F7" s="14">
        <v>79.5</v>
      </c>
      <c r="G7" s="14">
        <f t="shared" si="1"/>
        <v>39.75</v>
      </c>
      <c r="H7" s="14">
        <f t="shared" si="2"/>
        <v>68.375</v>
      </c>
    </row>
    <row r="8" customHeight="1" spans="1:8">
      <c r="A8" s="11">
        <v>6</v>
      </c>
      <c r="B8" s="12" t="s">
        <v>818</v>
      </c>
      <c r="C8" s="12" t="s">
        <v>819</v>
      </c>
      <c r="D8" s="13">
        <v>136</v>
      </c>
      <c r="E8" s="14">
        <f t="shared" si="0"/>
        <v>34</v>
      </c>
      <c r="F8" s="14">
        <v>0</v>
      </c>
      <c r="G8" s="14">
        <f t="shared" si="1"/>
        <v>0</v>
      </c>
      <c r="H8" s="14">
        <f t="shared" si="2"/>
        <v>34</v>
      </c>
    </row>
    <row r="9" customHeight="1" spans="1:8">
      <c r="A9" s="11">
        <v>7</v>
      </c>
      <c r="B9" s="12" t="s">
        <v>820</v>
      </c>
      <c r="C9" s="12" t="s">
        <v>821</v>
      </c>
      <c r="D9" s="15">
        <v>105.5</v>
      </c>
      <c r="E9" s="14">
        <f t="shared" si="0"/>
        <v>26.375</v>
      </c>
      <c r="F9" s="14">
        <v>0</v>
      </c>
      <c r="G9" s="14">
        <f t="shared" si="1"/>
        <v>0</v>
      </c>
      <c r="H9" s="14">
        <f t="shared" si="2"/>
        <v>26.375</v>
      </c>
    </row>
  </sheetData>
  <sortState ref="A3:H9">
    <sortCondition ref="H3" descending="1"/>
  </sortState>
  <mergeCells count="1">
    <mergeCell ref="A1:H1"/>
  </mergeCells>
  <pageMargins left="0.751388888888889" right="0.751388888888889" top="0.66875" bottom="0.944444444444444" header="0.5" footer="0.5"/>
  <pageSetup paperSize="9" orientation="portrait"/>
  <headerFooter>
    <oddFooter>&amp;L资审小组组长签字：&amp;C资审小组成员签字：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G4" sqref="G4"/>
    </sheetView>
  </sheetViews>
  <sheetFormatPr defaultColWidth="11.875" defaultRowHeight="27" customHeight="1" outlineLevelCol="7"/>
  <cols>
    <col min="1" max="1" width="6.5" customWidth="1"/>
    <col min="2" max="2" width="10.75" style="1" customWidth="1"/>
    <col min="3" max="3" width="14" style="1" customWidth="1"/>
    <col min="4" max="4" width="10.25" style="2" customWidth="1"/>
    <col min="5" max="5" width="11.875" customWidth="1"/>
    <col min="6" max="6" width="10.375" style="3" customWidth="1"/>
    <col min="7" max="16382" width="11.875" customWidth="1"/>
  </cols>
  <sheetData>
    <row r="1" ht="65.1" customHeight="1" spans="1:8">
      <c r="A1" s="4" t="s">
        <v>822</v>
      </c>
      <c r="B1" s="4"/>
      <c r="C1" s="4"/>
      <c r="D1" s="4"/>
      <c r="E1" s="4"/>
      <c r="F1" s="5"/>
      <c r="G1" s="4"/>
      <c r="H1" s="4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320</v>
      </c>
      <c r="F2" s="10" t="s">
        <v>52</v>
      </c>
      <c r="G2" s="10" t="s">
        <v>321</v>
      </c>
      <c r="H2" s="10" t="s">
        <v>11</v>
      </c>
    </row>
    <row r="3" ht="36" customHeight="1" spans="1:8">
      <c r="A3" s="11">
        <v>1</v>
      </c>
      <c r="B3" s="12" t="s">
        <v>823</v>
      </c>
      <c r="C3" s="12" t="s">
        <v>824</v>
      </c>
      <c r="D3" s="13">
        <v>151.5</v>
      </c>
      <c r="E3" s="14">
        <f t="shared" ref="E3:E11" si="0">D3*0.25</f>
        <v>37.875</v>
      </c>
      <c r="F3" s="14">
        <v>86.33</v>
      </c>
      <c r="G3" s="14">
        <f t="shared" ref="G3:G11" si="1">F3*0.5</f>
        <v>43.165</v>
      </c>
      <c r="H3" s="14">
        <f t="shared" ref="H3:H11" si="2">E3+G3</f>
        <v>81.04</v>
      </c>
    </row>
    <row r="4" ht="36" customHeight="1" spans="1:8">
      <c r="A4" s="11">
        <v>2</v>
      </c>
      <c r="B4" s="12" t="s">
        <v>825</v>
      </c>
      <c r="C4" s="12" t="s">
        <v>826</v>
      </c>
      <c r="D4" s="15">
        <v>133</v>
      </c>
      <c r="E4" s="14">
        <f t="shared" si="0"/>
        <v>33.25</v>
      </c>
      <c r="F4" s="14">
        <v>88.47</v>
      </c>
      <c r="G4" s="14">
        <f t="shared" si="1"/>
        <v>44.235</v>
      </c>
      <c r="H4" s="14">
        <f t="shared" si="2"/>
        <v>77.485</v>
      </c>
    </row>
    <row r="5" ht="36" customHeight="1" spans="1:8">
      <c r="A5" s="11">
        <v>3</v>
      </c>
      <c r="B5" s="12" t="s">
        <v>827</v>
      </c>
      <c r="C5" s="12" t="s">
        <v>828</v>
      </c>
      <c r="D5" s="15">
        <v>134.5</v>
      </c>
      <c r="E5" s="14">
        <f t="shared" si="0"/>
        <v>33.625</v>
      </c>
      <c r="F5" s="14">
        <v>87.13</v>
      </c>
      <c r="G5" s="14">
        <f t="shared" si="1"/>
        <v>43.565</v>
      </c>
      <c r="H5" s="14">
        <f t="shared" si="2"/>
        <v>77.19</v>
      </c>
    </row>
    <row r="6" ht="36" customHeight="1" spans="1:8">
      <c r="A6" s="11">
        <v>4</v>
      </c>
      <c r="B6" s="12" t="s">
        <v>829</v>
      </c>
      <c r="C6" s="12" t="s">
        <v>830</v>
      </c>
      <c r="D6" s="15">
        <v>131.5</v>
      </c>
      <c r="E6" s="14">
        <f t="shared" si="0"/>
        <v>32.875</v>
      </c>
      <c r="F6" s="14">
        <v>85.1</v>
      </c>
      <c r="G6" s="14">
        <f t="shared" si="1"/>
        <v>42.55</v>
      </c>
      <c r="H6" s="14">
        <f t="shared" si="2"/>
        <v>75.425</v>
      </c>
    </row>
    <row r="7" ht="36" customHeight="1" spans="1:8">
      <c r="A7" s="11">
        <v>5</v>
      </c>
      <c r="B7" s="12" t="s">
        <v>831</v>
      </c>
      <c r="C7" s="12" t="s">
        <v>832</v>
      </c>
      <c r="D7" s="15">
        <v>136.5</v>
      </c>
      <c r="E7" s="14">
        <f t="shared" si="0"/>
        <v>34.125</v>
      </c>
      <c r="F7" s="14">
        <v>81.57</v>
      </c>
      <c r="G7" s="14">
        <f t="shared" si="1"/>
        <v>40.785</v>
      </c>
      <c r="H7" s="14">
        <f t="shared" si="2"/>
        <v>74.91</v>
      </c>
    </row>
    <row r="8" ht="36" customHeight="1" spans="1:8">
      <c r="A8" s="11">
        <v>6</v>
      </c>
      <c r="B8" s="12" t="s">
        <v>833</v>
      </c>
      <c r="C8" s="12" t="s">
        <v>834</v>
      </c>
      <c r="D8" s="15">
        <v>122</v>
      </c>
      <c r="E8" s="14">
        <f t="shared" si="0"/>
        <v>30.5</v>
      </c>
      <c r="F8" s="14">
        <v>81.37</v>
      </c>
      <c r="G8" s="14">
        <f t="shared" si="1"/>
        <v>40.685</v>
      </c>
      <c r="H8" s="14">
        <f t="shared" si="2"/>
        <v>71.185</v>
      </c>
    </row>
    <row r="9" ht="36" customHeight="1" spans="1:8">
      <c r="A9" s="11">
        <v>7</v>
      </c>
      <c r="B9" s="12" t="s">
        <v>835</v>
      </c>
      <c r="C9" s="12" t="s">
        <v>836</v>
      </c>
      <c r="D9" s="15">
        <v>105.5</v>
      </c>
      <c r="E9" s="14">
        <f t="shared" si="0"/>
        <v>26.375</v>
      </c>
      <c r="F9" s="14">
        <v>86.63</v>
      </c>
      <c r="G9" s="14">
        <f t="shared" si="1"/>
        <v>43.315</v>
      </c>
      <c r="H9" s="14">
        <f t="shared" si="2"/>
        <v>69.69</v>
      </c>
    </row>
    <row r="10" ht="36" customHeight="1" spans="1:8">
      <c r="A10" s="11">
        <v>8</v>
      </c>
      <c r="B10" s="16" t="s">
        <v>837</v>
      </c>
      <c r="C10" s="56" t="s">
        <v>838</v>
      </c>
      <c r="D10" s="17">
        <v>112</v>
      </c>
      <c r="E10" s="14">
        <f t="shared" si="0"/>
        <v>28</v>
      </c>
      <c r="F10" s="14">
        <v>76.53</v>
      </c>
      <c r="G10" s="14">
        <f t="shared" si="1"/>
        <v>38.265</v>
      </c>
      <c r="H10" s="14">
        <f t="shared" si="2"/>
        <v>66.265</v>
      </c>
    </row>
    <row r="11" ht="36" customHeight="1" spans="1:8">
      <c r="A11" s="11">
        <v>9</v>
      </c>
      <c r="B11" s="12" t="s">
        <v>839</v>
      </c>
      <c r="C11" s="12" t="s">
        <v>840</v>
      </c>
      <c r="D11" s="15">
        <v>101</v>
      </c>
      <c r="E11" s="14">
        <f t="shared" si="0"/>
        <v>25.25</v>
      </c>
      <c r="F11" s="14">
        <v>78.73</v>
      </c>
      <c r="G11" s="14">
        <f t="shared" si="1"/>
        <v>39.365</v>
      </c>
      <c r="H11" s="14">
        <f t="shared" si="2"/>
        <v>64.615</v>
      </c>
    </row>
  </sheetData>
  <mergeCells count="1">
    <mergeCell ref="A1:H1"/>
  </mergeCells>
  <pageMargins left="0.751388888888889" right="0.751388888888889" top="0.66875" bottom="0.865972222222222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"/>
  <sheetViews>
    <sheetView workbookViewId="0">
      <selection activeCell="O7" sqref="O7"/>
    </sheetView>
  </sheetViews>
  <sheetFormatPr defaultColWidth="11.875" defaultRowHeight="13.5"/>
  <cols>
    <col min="1" max="1" width="4.125" style="21" customWidth="1"/>
    <col min="2" max="2" width="9.125" customWidth="1"/>
    <col min="3" max="3" width="14" customWidth="1"/>
    <col min="4" max="4" width="6.375" style="2" customWidth="1"/>
    <col min="5" max="5" width="10.5" customWidth="1"/>
    <col min="6" max="6" width="6.5" style="3" customWidth="1"/>
    <col min="7" max="7" width="10.5" style="3" customWidth="1"/>
    <col min="8" max="8" width="6.625" style="3" customWidth="1"/>
    <col min="9" max="9" width="6.5" style="3" customWidth="1"/>
    <col min="10" max="10" width="10.5" style="3" customWidth="1"/>
    <col min="11" max="11" width="9.5" style="3" customWidth="1"/>
    <col min="12" max="12" width="11.875" customWidth="1"/>
  </cols>
  <sheetData>
    <row r="1" ht="63.95" customHeight="1" spans="1:11">
      <c r="A1" s="22" t="s">
        <v>138</v>
      </c>
      <c r="B1" s="22"/>
      <c r="C1" s="22"/>
      <c r="D1" s="22"/>
      <c r="E1" s="22"/>
      <c r="F1" s="23"/>
      <c r="G1" s="23"/>
      <c r="H1" s="23"/>
      <c r="I1" s="23"/>
      <c r="J1" s="23"/>
      <c r="K1" s="23"/>
    </row>
    <row r="2" ht="63.95" customHeight="1" spans="1:11">
      <c r="A2" s="6" t="s">
        <v>1</v>
      </c>
      <c r="B2" s="7" t="s">
        <v>2</v>
      </c>
      <c r="C2" s="8" t="s">
        <v>3</v>
      </c>
      <c r="D2" s="9" t="s">
        <v>139</v>
      </c>
      <c r="E2" s="10" t="s">
        <v>127</v>
      </c>
      <c r="F2" s="10" t="s">
        <v>6</v>
      </c>
      <c r="G2" s="10" t="s">
        <v>128</v>
      </c>
      <c r="H2" s="10" t="s">
        <v>129</v>
      </c>
      <c r="I2" s="10" t="s">
        <v>9</v>
      </c>
      <c r="J2" s="10" t="s">
        <v>10</v>
      </c>
      <c r="K2" s="10" t="s">
        <v>11</v>
      </c>
    </row>
    <row r="3" ht="41.1" customHeight="1" spans="1:11">
      <c r="A3" s="24">
        <v>1</v>
      </c>
      <c r="B3" s="25" t="s">
        <v>140</v>
      </c>
      <c r="C3" s="25" t="s">
        <v>141</v>
      </c>
      <c r="D3" s="26">
        <v>130.5</v>
      </c>
      <c r="E3" s="42">
        <f t="shared" ref="E3:E11" si="0">D3*0.2</f>
        <v>26.1</v>
      </c>
      <c r="F3" s="42">
        <v>78.67</v>
      </c>
      <c r="G3" s="42">
        <f t="shared" ref="G3:G11" si="1">F3*0.8</f>
        <v>62.936</v>
      </c>
      <c r="H3" s="42">
        <v>15.4</v>
      </c>
      <c r="I3" s="47">
        <f t="shared" ref="I3:I11" si="2">G3+H3</f>
        <v>78.336</v>
      </c>
      <c r="J3" s="47">
        <f t="shared" ref="J3:J11" si="3">I3*0.6</f>
        <v>47.0016</v>
      </c>
      <c r="K3" s="42">
        <f t="shared" ref="K3:K11" si="4">E3+J3</f>
        <v>73.1016</v>
      </c>
    </row>
    <row r="4" ht="41.1" customHeight="1" spans="1:11">
      <c r="A4" s="24">
        <v>2</v>
      </c>
      <c r="B4" s="25" t="s">
        <v>142</v>
      </c>
      <c r="C4" s="25" t="s">
        <v>143</v>
      </c>
      <c r="D4" s="26">
        <v>112.5</v>
      </c>
      <c r="E4" s="42">
        <f t="shared" si="0"/>
        <v>22.5</v>
      </c>
      <c r="F4" s="42">
        <v>85</v>
      </c>
      <c r="G4" s="42">
        <f t="shared" si="1"/>
        <v>68</v>
      </c>
      <c r="H4" s="42">
        <v>13.9</v>
      </c>
      <c r="I4" s="47">
        <f t="shared" si="2"/>
        <v>81.9</v>
      </c>
      <c r="J4" s="47">
        <f t="shared" si="3"/>
        <v>49.14</v>
      </c>
      <c r="K4" s="42">
        <f t="shared" si="4"/>
        <v>71.64</v>
      </c>
    </row>
    <row r="5" ht="41.1" customHeight="1" spans="1:11">
      <c r="A5" s="24">
        <v>3</v>
      </c>
      <c r="B5" s="25" t="s">
        <v>144</v>
      </c>
      <c r="C5" s="25" t="s">
        <v>145</v>
      </c>
      <c r="D5" s="26">
        <v>113.5</v>
      </c>
      <c r="E5" s="42">
        <f t="shared" si="0"/>
        <v>22.7</v>
      </c>
      <c r="F5" s="42">
        <v>83.33</v>
      </c>
      <c r="G5" s="42">
        <f t="shared" si="1"/>
        <v>66.664</v>
      </c>
      <c r="H5" s="42">
        <v>13.9</v>
      </c>
      <c r="I5" s="47">
        <f t="shared" si="2"/>
        <v>80.564</v>
      </c>
      <c r="J5" s="47">
        <f t="shared" si="3"/>
        <v>48.3384</v>
      </c>
      <c r="K5" s="42">
        <f t="shared" si="4"/>
        <v>71.0384</v>
      </c>
    </row>
    <row r="6" ht="41.1" customHeight="1" spans="1:11">
      <c r="A6" s="24">
        <v>4</v>
      </c>
      <c r="B6" s="25" t="s">
        <v>146</v>
      </c>
      <c r="C6" s="25" t="s">
        <v>147</v>
      </c>
      <c r="D6" s="26">
        <v>113.5</v>
      </c>
      <c r="E6" s="42">
        <f t="shared" si="0"/>
        <v>22.7</v>
      </c>
      <c r="F6" s="42">
        <v>85.33</v>
      </c>
      <c r="G6" s="42">
        <f t="shared" si="1"/>
        <v>68.264</v>
      </c>
      <c r="H6" s="42">
        <v>12.1</v>
      </c>
      <c r="I6" s="47">
        <f t="shared" si="2"/>
        <v>80.364</v>
      </c>
      <c r="J6" s="47">
        <f t="shared" si="3"/>
        <v>48.2184</v>
      </c>
      <c r="K6" s="42">
        <f t="shared" si="4"/>
        <v>70.9184</v>
      </c>
    </row>
    <row r="7" ht="41.1" customHeight="1" spans="1:11">
      <c r="A7" s="24">
        <v>5</v>
      </c>
      <c r="B7" s="25" t="s">
        <v>148</v>
      </c>
      <c r="C7" s="25" t="s">
        <v>149</v>
      </c>
      <c r="D7" s="26">
        <v>104.5</v>
      </c>
      <c r="E7" s="42">
        <f t="shared" si="0"/>
        <v>20.9</v>
      </c>
      <c r="F7" s="42">
        <v>82.5</v>
      </c>
      <c r="G7" s="42">
        <f t="shared" si="1"/>
        <v>66</v>
      </c>
      <c r="H7" s="42">
        <v>13.3</v>
      </c>
      <c r="I7" s="47">
        <f t="shared" si="2"/>
        <v>79.3</v>
      </c>
      <c r="J7" s="47">
        <f t="shared" si="3"/>
        <v>47.58</v>
      </c>
      <c r="K7" s="42">
        <f t="shared" si="4"/>
        <v>68.48</v>
      </c>
    </row>
    <row r="8" ht="41.1" customHeight="1" spans="1:11">
      <c r="A8" s="24">
        <v>6</v>
      </c>
      <c r="B8" s="25" t="s">
        <v>150</v>
      </c>
      <c r="C8" s="25" t="s">
        <v>151</v>
      </c>
      <c r="D8" s="26">
        <v>112</v>
      </c>
      <c r="E8" s="42">
        <f t="shared" si="0"/>
        <v>22.4</v>
      </c>
      <c r="F8" s="42">
        <v>75.67</v>
      </c>
      <c r="G8" s="42">
        <f t="shared" si="1"/>
        <v>60.536</v>
      </c>
      <c r="H8" s="42">
        <v>7.9</v>
      </c>
      <c r="I8" s="47">
        <f t="shared" si="2"/>
        <v>68.436</v>
      </c>
      <c r="J8" s="47">
        <f t="shared" si="3"/>
        <v>41.0616</v>
      </c>
      <c r="K8" s="42">
        <f t="shared" si="4"/>
        <v>63.4616</v>
      </c>
    </row>
    <row r="9" ht="41.1" customHeight="1" spans="1:11">
      <c r="A9" s="24">
        <v>7</v>
      </c>
      <c r="B9" s="25" t="s">
        <v>152</v>
      </c>
      <c r="C9" s="25" t="s">
        <v>153</v>
      </c>
      <c r="D9" s="26">
        <v>81</v>
      </c>
      <c r="E9" s="42">
        <f t="shared" si="0"/>
        <v>16.2</v>
      </c>
      <c r="F9" s="42">
        <v>76</v>
      </c>
      <c r="G9" s="42">
        <f t="shared" si="1"/>
        <v>60.8</v>
      </c>
      <c r="H9" s="42">
        <v>16.3</v>
      </c>
      <c r="I9" s="47">
        <f t="shared" si="2"/>
        <v>77.1</v>
      </c>
      <c r="J9" s="47">
        <f t="shared" si="3"/>
        <v>46.26</v>
      </c>
      <c r="K9" s="42">
        <f t="shared" si="4"/>
        <v>62.46</v>
      </c>
    </row>
    <row r="10" ht="41.1" customHeight="1" spans="1:11">
      <c r="A10" s="24">
        <v>8</v>
      </c>
      <c r="B10" s="25" t="s">
        <v>154</v>
      </c>
      <c r="C10" s="25" t="s">
        <v>155</v>
      </c>
      <c r="D10" s="26">
        <v>102</v>
      </c>
      <c r="E10" s="42">
        <f t="shared" si="0"/>
        <v>20.4</v>
      </c>
      <c r="F10" s="42">
        <v>0</v>
      </c>
      <c r="G10" s="42">
        <f t="shared" si="1"/>
        <v>0</v>
      </c>
      <c r="H10" s="42">
        <v>0</v>
      </c>
      <c r="I10" s="47">
        <f t="shared" si="2"/>
        <v>0</v>
      </c>
      <c r="J10" s="47">
        <f t="shared" si="3"/>
        <v>0</v>
      </c>
      <c r="K10" s="42">
        <f t="shared" si="4"/>
        <v>20.4</v>
      </c>
    </row>
    <row r="11" ht="41.1" customHeight="1" spans="1:11">
      <c r="A11" s="24">
        <v>9</v>
      </c>
      <c r="B11" s="25" t="s">
        <v>156</v>
      </c>
      <c r="C11" s="25" t="s">
        <v>157</v>
      </c>
      <c r="D11" s="26">
        <v>77.5</v>
      </c>
      <c r="E11" s="42">
        <f t="shared" si="0"/>
        <v>15.5</v>
      </c>
      <c r="F11" s="42">
        <v>0</v>
      </c>
      <c r="G11" s="42">
        <f t="shared" si="1"/>
        <v>0</v>
      </c>
      <c r="H11" s="42">
        <v>0</v>
      </c>
      <c r="I11" s="47">
        <f t="shared" si="2"/>
        <v>0</v>
      </c>
      <c r="J11" s="47">
        <f t="shared" si="3"/>
        <v>0</v>
      </c>
      <c r="K11" s="42">
        <f t="shared" si="4"/>
        <v>15.5</v>
      </c>
    </row>
  </sheetData>
  <mergeCells count="1">
    <mergeCell ref="A1:K1"/>
  </mergeCells>
  <pageMargins left="0.472222222222222" right="0.472222222222222" top="0.708333333333333" bottom="0.90486111111111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workbookViewId="0">
      <selection activeCell="K10" sqref="K10"/>
    </sheetView>
  </sheetViews>
  <sheetFormatPr defaultColWidth="11.875" defaultRowHeight="27" customHeight="1" outlineLevelRow="6" outlineLevelCol="7"/>
  <cols>
    <col min="1" max="1" width="6.25" customWidth="1"/>
    <col min="2" max="2" width="9" customWidth="1"/>
    <col min="3" max="3" width="14" customWidth="1"/>
    <col min="4" max="4" width="11.875" style="2" customWidth="1"/>
    <col min="5" max="5" width="11.875" customWidth="1"/>
    <col min="6" max="6" width="11" style="3" customWidth="1"/>
    <col min="7" max="16382" width="11.875" customWidth="1"/>
  </cols>
  <sheetData>
    <row r="1" ht="62.1" customHeight="1" spans="1:8">
      <c r="A1" s="4" t="s">
        <v>158</v>
      </c>
      <c r="B1" s="4"/>
      <c r="C1" s="4"/>
      <c r="D1" s="4"/>
      <c r="E1" s="4"/>
      <c r="F1" s="5"/>
      <c r="G1" s="4"/>
      <c r="H1" s="4"/>
    </row>
    <row r="2" ht="33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customHeight="1" spans="1:8">
      <c r="A3" s="11">
        <v>1</v>
      </c>
      <c r="B3" s="46" t="s">
        <v>159</v>
      </c>
      <c r="C3" s="46" t="s">
        <v>160</v>
      </c>
      <c r="D3" s="13">
        <v>96.5</v>
      </c>
      <c r="E3" s="42">
        <f>D3*0.2</f>
        <v>19.3</v>
      </c>
      <c r="F3" s="42">
        <v>87.33</v>
      </c>
      <c r="G3" s="42">
        <f>F3*0.6</f>
        <v>52.398</v>
      </c>
      <c r="H3" s="42">
        <f>E3+G3</f>
        <v>71.698</v>
      </c>
    </row>
    <row r="4" customHeight="1" spans="1:8">
      <c r="A4" s="11">
        <v>2</v>
      </c>
      <c r="B4" s="46" t="s">
        <v>161</v>
      </c>
      <c r="C4" s="46" t="s">
        <v>162</v>
      </c>
      <c r="D4" s="13">
        <v>97.5</v>
      </c>
      <c r="E4" s="42">
        <f>D4*0.2</f>
        <v>19.5</v>
      </c>
      <c r="F4" s="42">
        <v>81.9</v>
      </c>
      <c r="G4" s="42">
        <f>F4*0.6</f>
        <v>49.14</v>
      </c>
      <c r="H4" s="42">
        <f>E4+G4</f>
        <v>68.64</v>
      </c>
    </row>
    <row r="5" customHeight="1" spans="1:8">
      <c r="A5" s="11">
        <v>3</v>
      </c>
      <c r="B5" s="46" t="s">
        <v>163</v>
      </c>
      <c r="C5" s="46" t="s">
        <v>164</v>
      </c>
      <c r="D5" s="26">
        <v>94</v>
      </c>
      <c r="E5" s="42">
        <f>D5*0.2</f>
        <v>18.8</v>
      </c>
      <c r="F5" s="42">
        <v>82.83</v>
      </c>
      <c r="G5" s="42">
        <f>F5*0.6</f>
        <v>49.698</v>
      </c>
      <c r="H5" s="42">
        <f>E5+G5</f>
        <v>68.498</v>
      </c>
    </row>
    <row r="6" customHeight="1" spans="1:8">
      <c r="A6" s="11">
        <v>4</v>
      </c>
      <c r="B6" s="46" t="s">
        <v>165</v>
      </c>
      <c r="C6" s="46" t="s">
        <v>166</v>
      </c>
      <c r="D6" s="26">
        <v>78</v>
      </c>
      <c r="E6" s="42">
        <f>D6*0.2</f>
        <v>15.6</v>
      </c>
      <c r="F6" s="42">
        <v>78.17</v>
      </c>
      <c r="G6" s="42">
        <f>F6*0.6</f>
        <v>46.902</v>
      </c>
      <c r="H6" s="42">
        <f>E6+G6</f>
        <v>62.502</v>
      </c>
    </row>
    <row r="7" customHeight="1" spans="1:8">
      <c r="A7" s="11">
        <v>5</v>
      </c>
      <c r="B7" s="46" t="s">
        <v>167</v>
      </c>
      <c r="C7" s="46" t="s">
        <v>168</v>
      </c>
      <c r="D7" s="26">
        <v>68.5</v>
      </c>
      <c r="E7" s="42">
        <f>D7*0.2</f>
        <v>13.7</v>
      </c>
      <c r="F7" s="42">
        <v>0</v>
      </c>
      <c r="G7" s="42">
        <f>F7*0.6</f>
        <v>0</v>
      </c>
      <c r="H7" s="42">
        <f>E7+G7</f>
        <v>13.7</v>
      </c>
    </row>
  </sheetData>
  <mergeCells count="1">
    <mergeCell ref="A1:H1"/>
  </mergeCells>
  <pageMargins left="0.629861111111111" right="0.550694444444444" top="0.66875" bottom="0.590277777777778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workbookViewId="0">
      <selection activeCell="L10" sqref="L10"/>
    </sheetView>
  </sheetViews>
  <sheetFormatPr defaultColWidth="11.875" defaultRowHeight="27" customHeight="1" outlineLevelCol="7"/>
  <cols>
    <col min="1" max="1" width="6.875" customWidth="1"/>
    <col min="2" max="2" width="11" style="1" customWidth="1"/>
    <col min="3" max="3" width="14" style="1" customWidth="1"/>
    <col min="4" max="4" width="11.875" style="2" customWidth="1"/>
    <col min="5" max="5" width="11.875" customWidth="1"/>
    <col min="6" max="6" width="11.875" style="3" customWidth="1"/>
    <col min="7" max="16382" width="11.875" customWidth="1"/>
  </cols>
  <sheetData>
    <row r="1" ht="60.95" customHeight="1" spans="1:8">
      <c r="A1" s="4" t="s">
        <v>169</v>
      </c>
      <c r="B1" s="4"/>
      <c r="C1" s="4"/>
      <c r="D1" s="4"/>
      <c r="E1" s="4"/>
      <c r="F1" s="5"/>
      <c r="G1" s="4"/>
      <c r="H1" s="4"/>
    </row>
    <row r="2" ht="39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customHeight="1" spans="1:8">
      <c r="A3" s="11">
        <v>1</v>
      </c>
      <c r="B3" s="12" t="s">
        <v>170</v>
      </c>
      <c r="C3" s="12" t="s">
        <v>171</v>
      </c>
      <c r="D3" s="13">
        <v>142</v>
      </c>
      <c r="E3" s="42">
        <f t="shared" ref="E3:E30" si="0">D3*0.2</f>
        <v>28.4</v>
      </c>
      <c r="F3" s="42">
        <v>85.33</v>
      </c>
      <c r="G3" s="42">
        <f t="shared" ref="G3:G30" si="1">F3*0.6</f>
        <v>51.198</v>
      </c>
      <c r="H3" s="42">
        <f t="shared" ref="H3:H30" si="2">E3+G3</f>
        <v>79.598</v>
      </c>
    </row>
    <row r="4" customHeight="1" spans="1:8">
      <c r="A4" s="11">
        <v>2</v>
      </c>
      <c r="B4" s="12" t="s">
        <v>172</v>
      </c>
      <c r="C4" s="12" t="s">
        <v>173</v>
      </c>
      <c r="D4" s="13">
        <v>140</v>
      </c>
      <c r="E4" s="42">
        <f t="shared" si="0"/>
        <v>28</v>
      </c>
      <c r="F4" s="42">
        <v>85</v>
      </c>
      <c r="G4" s="42">
        <f t="shared" si="1"/>
        <v>51</v>
      </c>
      <c r="H4" s="42">
        <f t="shared" si="2"/>
        <v>79</v>
      </c>
    </row>
    <row r="5" customHeight="1" spans="1:8">
      <c r="A5" s="11">
        <v>3</v>
      </c>
      <c r="B5" s="12" t="s">
        <v>174</v>
      </c>
      <c r="C5" s="12" t="s">
        <v>175</v>
      </c>
      <c r="D5" s="15">
        <v>126</v>
      </c>
      <c r="E5" s="42">
        <f t="shared" si="0"/>
        <v>25.2</v>
      </c>
      <c r="F5" s="42">
        <v>83.7</v>
      </c>
      <c r="G5" s="42">
        <f t="shared" si="1"/>
        <v>50.22</v>
      </c>
      <c r="H5" s="42">
        <f t="shared" si="2"/>
        <v>75.42</v>
      </c>
    </row>
    <row r="6" customHeight="1" spans="1:8">
      <c r="A6" s="11">
        <v>4</v>
      </c>
      <c r="B6" s="12" t="s">
        <v>176</v>
      </c>
      <c r="C6" s="12" t="s">
        <v>177</v>
      </c>
      <c r="D6" s="15">
        <v>125.5</v>
      </c>
      <c r="E6" s="42">
        <f t="shared" si="0"/>
        <v>25.1</v>
      </c>
      <c r="F6" s="42">
        <v>82.67</v>
      </c>
      <c r="G6" s="42">
        <f t="shared" si="1"/>
        <v>49.602</v>
      </c>
      <c r="H6" s="42">
        <f t="shared" si="2"/>
        <v>74.702</v>
      </c>
    </row>
    <row r="7" customHeight="1" spans="1:8">
      <c r="A7" s="11">
        <v>5</v>
      </c>
      <c r="B7" s="12" t="s">
        <v>178</v>
      </c>
      <c r="C7" s="12" t="s">
        <v>179</v>
      </c>
      <c r="D7" s="15">
        <v>115.5</v>
      </c>
      <c r="E7" s="42">
        <f t="shared" si="0"/>
        <v>23.1</v>
      </c>
      <c r="F7" s="42">
        <v>85.33</v>
      </c>
      <c r="G7" s="42">
        <f t="shared" si="1"/>
        <v>51.198</v>
      </c>
      <c r="H7" s="42">
        <f t="shared" si="2"/>
        <v>74.298</v>
      </c>
    </row>
    <row r="8" customHeight="1" spans="1:8">
      <c r="A8" s="11">
        <v>6</v>
      </c>
      <c r="B8" s="12" t="s">
        <v>180</v>
      </c>
      <c r="C8" s="12" t="s">
        <v>181</v>
      </c>
      <c r="D8" s="15">
        <v>118</v>
      </c>
      <c r="E8" s="42">
        <f t="shared" si="0"/>
        <v>23.6</v>
      </c>
      <c r="F8" s="42">
        <v>83.5</v>
      </c>
      <c r="G8" s="42">
        <f t="shared" si="1"/>
        <v>50.1</v>
      </c>
      <c r="H8" s="42">
        <f t="shared" si="2"/>
        <v>73.7</v>
      </c>
    </row>
    <row r="9" customHeight="1" spans="1:8">
      <c r="A9" s="11">
        <v>7</v>
      </c>
      <c r="B9" s="12" t="s">
        <v>182</v>
      </c>
      <c r="C9" s="12" t="s">
        <v>183</v>
      </c>
      <c r="D9" s="15">
        <v>119</v>
      </c>
      <c r="E9" s="42">
        <f t="shared" si="0"/>
        <v>23.8</v>
      </c>
      <c r="F9" s="42">
        <v>82.83</v>
      </c>
      <c r="G9" s="42">
        <f t="shared" si="1"/>
        <v>49.698</v>
      </c>
      <c r="H9" s="42">
        <f t="shared" si="2"/>
        <v>73.498</v>
      </c>
    </row>
    <row r="10" customHeight="1" spans="1:8">
      <c r="A10" s="11">
        <v>8</v>
      </c>
      <c r="B10" s="12" t="s">
        <v>184</v>
      </c>
      <c r="C10" s="12" t="s">
        <v>185</v>
      </c>
      <c r="D10" s="15">
        <v>114</v>
      </c>
      <c r="E10" s="42">
        <f t="shared" si="0"/>
        <v>22.8</v>
      </c>
      <c r="F10" s="42">
        <v>82.17</v>
      </c>
      <c r="G10" s="42">
        <f t="shared" si="1"/>
        <v>49.302</v>
      </c>
      <c r="H10" s="42">
        <f t="shared" si="2"/>
        <v>72.102</v>
      </c>
    </row>
    <row r="11" customHeight="1" spans="1:8">
      <c r="A11" s="11">
        <v>9</v>
      </c>
      <c r="B11" s="12" t="s">
        <v>186</v>
      </c>
      <c r="C11" s="12" t="s">
        <v>187</v>
      </c>
      <c r="D11" s="15">
        <v>111.5</v>
      </c>
      <c r="E11" s="42">
        <f t="shared" si="0"/>
        <v>22.3</v>
      </c>
      <c r="F11" s="42">
        <v>82.33</v>
      </c>
      <c r="G11" s="42">
        <f t="shared" si="1"/>
        <v>49.398</v>
      </c>
      <c r="H11" s="42">
        <f t="shared" si="2"/>
        <v>71.698</v>
      </c>
    </row>
    <row r="12" customHeight="1" spans="1:8">
      <c r="A12" s="11">
        <v>10</v>
      </c>
      <c r="B12" s="12" t="s">
        <v>188</v>
      </c>
      <c r="C12" s="12" t="s">
        <v>189</v>
      </c>
      <c r="D12" s="15">
        <v>94</v>
      </c>
      <c r="E12" s="42">
        <f t="shared" si="0"/>
        <v>18.8</v>
      </c>
      <c r="F12" s="42">
        <v>87.87</v>
      </c>
      <c r="G12" s="42">
        <f t="shared" si="1"/>
        <v>52.722</v>
      </c>
      <c r="H12" s="42">
        <f t="shared" si="2"/>
        <v>71.522</v>
      </c>
    </row>
    <row r="13" customHeight="1" spans="1:8">
      <c r="A13" s="11">
        <v>11</v>
      </c>
      <c r="B13" s="12" t="s">
        <v>190</v>
      </c>
      <c r="C13" s="12" t="s">
        <v>191</v>
      </c>
      <c r="D13" s="15">
        <v>100.5</v>
      </c>
      <c r="E13" s="42">
        <f t="shared" si="0"/>
        <v>20.1</v>
      </c>
      <c r="F13" s="42">
        <v>85.5</v>
      </c>
      <c r="G13" s="42">
        <f t="shared" si="1"/>
        <v>51.3</v>
      </c>
      <c r="H13" s="42">
        <f t="shared" si="2"/>
        <v>71.4</v>
      </c>
    </row>
    <row r="14" customHeight="1" spans="1:8">
      <c r="A14" s="11">
        <v>12</v>
      </c>
      <c r="B14" s="12" t="s">
        <v>192</v>
      </c>
      <c r="C14" s="12" t="s">
        <v>193</v>
      </c>
      <c r="D14" s="15">
        <v>105</v>
      </c>
      <c r="E14" s="42">
        <f t="shared" si="0"/>
        <v>21</v>
      </c>
      <c r="F14" s="42">
        <v>83.87</v>
      </c>
      <c r="G14" s="42">
        <f t="shared" si="1"/>
        <v>50.322</v>
      </c>
      <c r="H14" s="42">
        <f t="shared" si="2"/>
        <v>71.322</v>
      </c>
    </row>
    <row r="15" customHeight="1" spans="1:8">
      <c r="A15" s="11">
        <v>13</v>
      </c>
      <c r="B15" s="12" t="s">
        <v>194</v>
      </c>
      <c r="C15" s="12" t="s">
        <v>195</v>
      </c>
      <c r="D15" s="15">
        <v>107.5</v>
      </c>
      <c r="E15" s="42">
        <f t="shared" si="0"/>
        <v>21.5</v>
      </c>
      <c r="F15" s="42">
        <v>81.77</v>
      </c>
      <c r="G15" s="42">
        <f t="shared" si="1"/>
        <v>49.062</v>
      </c>
      <c r="H15" s="42">
        <f t="shared" si="2"/>
        <v>70.562</v>
      </c>
    </row>
    <row r="16" customHeight="1" spans="1:8">
      <c r="A16" s="11">
        <v>14</v>
      </c>
      <c r="B16" s="12" t="s">
        <v>196</v>
      </c>
      <c r="C16" s="12" t="s">
        <v>197</v>
      </c>
      <c r="D16" s="15">
        <v>100.5</v>
      </c>
      <c r="E16" s="42">
        <f t="shared" si="0"/>
        <v>20.1</v>
      </c>
      <c r="F16" s="42">
        <v>83.17</v>
      </c>
      <c r="G16" s="42">
        <f t="shared" si="1"/>
        <v>49.902</v>
      </c>
      <c r="H16" s="42">
        <f t="shared" si="2"/>
        <v>70.002</v>
      </c>
    </row>
    <row r="17" customHeight="1" spans="1:8">
      <c r="A17" s="11">
        <v>15</v>
      </c>
      <c r="B17" s="12" t="s">
        <v>198</v>
      </c>
      <c r="C17" s="12" t="s">
        <v>199</v>
      </c>
      <c r="D17" s="15">
        <v>93.5</v>
      </c>
      <c r="E17" s="42">
        <f t="shared" si="0"/>
        <v>18.7</v>
      </c>
      <c r="F17" s="42">
        <v>84.87</v>
      </c>
      <c r="G17" s="42">
        <f t="shared" si="1"/>
        <v>50.922</v>
      </c>
      <c r="H17" s="42">
        <f t="shared" si="2"/>
        <v>69.622</v>
      </c>
    </row>
    <row r="18" customHeight="1" spans="1:8">
      <c r="A18" s="11">
        <v>16</v>
      </c>
      <c r="B18" s="12" t="s">
        <v>200</v>
      </c>
      <c r="C18" s="12" t="s">
        <v>201</v>
      </c>
      <c r="D18" s="15">
        <v>93.5</v>
      </c>
      <c r="E18" s="42">
        <f t="shared" si="0"/>
        <v>18.7</v>
      </c>
      <c r="F18" s="42">
        <v>83.67</v>
      </c>
      <c r="G18" s="42">
        <f t="shared" si="1"/>
        <v>50.202</v>
      </c>
      <c r="H18" s="42">
        <f t="shared" si="2"/>
        <v>68.902</v>
      </c>
    </row>
    <row r="19" customHeight="1" spans="1:8">
      <c r="A19" s="11">
        <v>17</v>
      </c>
      <c r="B19" s="12" t="s">
        <v>202</v>
      </c>
      <c r="C19" s="12" t="s">
        <v>203</v>
      </c>
      <c r="D19" s="15">
        <v>102.5</v>
      </c>
      <c r="E19" s="42">
        <f t="shared" si="0"/>
        <v>20.5</v>
      </c>
      <c r="F19" s="42">
        <v>80.17</v>
      </c>
      <c r="G19" s="42">
        <f t="shared" si="1"/>
        <v>48.102</v>
      </c>
      <c r="H19" s="42">
        <f t="shared" si="2"/>
        <v>68.602</v>
      </c>
    </row>
    <row r="20" customHeight="1" spans="1:8">
      <c r="A20" s="11">
        <v>18</v>
      </c>
      <c r="B20" s="12" t="s">
        <v>204</v>
      </c>
      <c r="C20" s="12" t="s">
        <v>205</v>
      </c>
      <c r="D20" s="18">
        <v>81.5</v>
      </c>
      <c r="E20" s="42">
        <f t="shared" si="0"/>
        <v>16.3</v>
      </c>
      <c r="F20" s="42">
        <v>84.87</v>
      </c>
      <c r="G20" s="42">
        <f t="shared" si="1"/>
        <v>50.922</v>
      </c>
      <c r="H20" s="42">
        <f t="shared" si="2"/>
        <v>67.222</v>
      </c>
    </row>
    <row r="21" customHeight="1" spans="1:8">
      <c r="A21" s="11">
        <v>19</v>
      </c>
      <c r="B21" s="12" t="s">
        <v>206</v>
      </c>
      <c r="C21" s="12" t="s">
        <v>207</v>
      </c>
      <c r="D21" s="45">
        <v>89</v>
      </c>
      <c r="E21" s="42">
        <f t="shared" si="0"/>
        <v>17.8</v>
      </c>
      <c r="F21" s="42">
        <v>81.85</v>
      </c>
      <c r="G21" s="42">
        <f t="shared" si="1"/>
        <v>49.11</v>
      </c>
      <c r="H21" s="42">
        <f t="shared" si="2"/>
        <v>66.91</v>
      </c>
    </row>
    <row r="22" customHeight="1" spans="1:8">
      <c r="A22" s="11">
        <v>20</v>
      </c>
      <c r="B22" s="12" t="s">
        <v>208</v>
      </c>
      <c r="C22" s="12" t="s">
        <v>209</v>
      </c>
      <c r="D22" s="18">
        <v>87</v>
      </c>
      <c r="E22" s="42">
        <f t="shared" si="0"/>
        <v>17.4</v>
      </c>
      <c r="F22" s="42">
        <v>81.5</v>
      </c>
      <c r="G22" s="42">
        <f t="shared" si="1"/>
        <v>48.9</v>
      </c>
      <c r="H22" s="42">
        <f t="shared" si="2"/>
        <v>66.3</v>
      </c>
    </row>
    <row r="23" customHeight="1" spans="1:8">
      <c r="A23" s="11">
        <v>21</v>
      </c>
      <c r="B23" s="12" t="s">
        <v>210</v>
      </c>
      <c r="C23" s="12" t="s">
        <v>211</v>
      </c>
      <c r="D23" s="18">
        <v>82.5</v>
      </c>
      <c r="E23" s="42">
        <f t="shared" si="0"/>
        <v>16.5</v>
      </c>
      <c r="F23" s="42">
        <v>79.67</v>
      </c>
      <c r="G23" s="42">
        <f t="shared" si="1"/>
        <v>47.802</v>
      </c>
      <c r="H23" s="42">
        <f t="shared" si="2"/>
        <v>64.302</v>
      </c>
    </row>
    <row r="24" customHeight="1" spans="1:8">
      <c r="A24" s="11">
        <v>22</v>
      </c>
      <c r="B24" s="12" t="s">
        <v>212</v>
      </c>
      <c r="C24" s="12" t="s">
        <v>213</v>
      </c>
      <c r="D24" s="18">
        <v>79</v>
      </c>
      <c r="E24" s="42">
        <f t="shared" si="0"/>
        <v>15.8</v>
      </c>
      <c r="F24" s="42">
        <v>79.67</v>
      </c>
      <c r="G24" s="42">
        <f t="shared" si="1"/>
        <v>47.802</v>
      </c>
      <c r="H24" s="42">
        <f t="shared" si="2"/>
        <v>63.602</v>
      </c>
    </row>
    <row r="25" customHeight="1" spans="1:8">
      <c r="A25" s="11">
        <v>23</v>
      </c>
      <c r="B25" s="12" t="s">
        <v>214</v>
      </c>
      <c r="C25" s="12" t="s">
        <v>215</v>
      </c>
      <c r="D25" s="18">
        <v>78.5</v>
      </c>
      <c r="E25" s="42">
        <f t="shared" si="0"/>
        <v>15.7</v>
      </c>
      <c r="F25" s="42">
        <v>78.83</v>
      </c>
      <c r="G25" s="42">
        <f t="shared" si="1"/>
        <v>47.298</v>
      </c>
      <c r="H25" s="42">
        <f t="shared" si="2"/>
        <v>62.998</v>
      </c>
    </row>
    <row r="26" customHeight="1" spans="1:8">
      <c r="A26" s="11">
        <v>24</v>
      </c>
      <c r="B26" s="12" t="s">
        <v>216</v>
      </c>
      <c r="C26" s="12" t="s">
        <v>217</v>
      </c>
      <c r="D26" s="18">
        <v>85.5</v>
      </c>
      <c r="E26" s="42">
        <f t="shared" si="0"/>
        <v>17.1</v>
      </c>
      <c r="F26" s="42">
        <v>75.17</v>
      </c>
      <c r="G26" s="42">
        <f t="shared" si="1"/>
        <v>45.102</v>
      </c>
      <c r="H26" s="42">
        <f t="shared" si="2"/>
        <v>62.202</v>
      </c>
    </row>
    <row r="27" customHeight="1" spans="1:8">
      <c r="A27" s="11">
        <v>25</v>
      </c>
      <c r="B27" s="12" t="s">
        <v>218</v>
      </c>
      <c r="C27" s="12" t="s">
        <v>219</v>
      </c>
      <c r="D27" s="18">
        <v>76</v>
      </c>
      <c r="E27" s="42">
        <f t="shared" si="0"/>
        <v>15.2</v>
      </c>
      <c r="F27" s="42">
        <v>77.17</v>
      </c>
      <c r="G27" s="42">
        <f t="shared" si="1"/>
        <v>46.302</v>
      </c>
      <c r="H27" s="42">
        <f t="shared" si="2"/>
        <v>61.502</v>
      </c>
    </row>
    <row r="28" customHeight="1" spans="1:8">
      <c r="A28" s="11">
        <v>26</v>
      </c>
      <c r="B28" s="12" t="s">
        <v>220</v>
      </c>
      <c r="C28" s="12" t="s">
        <v>221</v>
      </c>
      <c r="D28" s="18">
        <v>75.5</v>
      </c>
      <c r="E28" s="42">
        <f t="shared" si="0"/>
        <v>15.1</v>
      </c>
      <c r="F28" s="42">
        <v>76.5</v>
      </c>
      <c r="G28" s="42">
        <f t="shared" si="1"/>
        <v>45.9</v>
      </c>
      <c r="H28" s="42">
        <f t="shared" si="2"/>
        <v>61</v>
      </c>
    </row>
    <row r="29" customHeight="1" spans="1:8">
      <c r="A29" s="11">
        <v>27</v>
      </c>
      <c r="B29" s="16" t="s">
        <v>222</v>
      </c>
      <c r="C29" s="56" t="s">
        <v>223</v>
      </c>
      <c r="D29" s="18">
        <v>72</v>
      </c>
      <c r="E29" s="42">
        <f t="shared" si="0"/>
        <v>14.4</v>
      </c>
      <c r="F29" s="42">
        <v>73</v>
      </c>
      <c r="G29" s="42">
        <f t="shared" si="1"/>
        <v>43.8</v>
      </c>
      <c r="H29" s="42">
        <f t="shared" si="2"/>
        <v>58.2</v>
      </c>
    </row>
    <row r="30" customHeight="1" spans="1:8">
      <c r="A30" s="11">
        <v>28</v>
      </c>
      <c r="B30" s="12" t="s">
        <v>224</v>
      </c>
      <c r="C30" s="12" t="s">
        <v>225</v>
      </c>
      <c r="D30" s="15">
        <v>106</v>
      </c>
      <c r="E30" s="42">
        <f t="shared" si="0"/>
        <v>21.2</v>
      </c>
      <c r="F30" s="42">
        <v>0</v>
      </c>
      <c r="G30" s="42">
        <f t="shared" si="1"/>
        <v>0</v>
      </c>
      <c r="H30" s="42">
        <f t="shared" si="2"/>
        <v>21.2</v>
      </c>
    </row>
  </sheetData>
  <sortState ref="A3:H30">
    <sortCondition ref="H3" descending="1"/>
  </sortState>
  <mergeCells count="1">
    <mergeCell ref="A1:H1"/>
  </mergeCells>
  <pageMargins left="0.751388888888889" right="0.393055555555556" top="0.66875" bottom="0.826388888888889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L10" sqref="L10"/>
    </sheetView>
  </sheetViews>
  <sheetFormatPr defaultColWidth="11.875" defaultRowHeight="27" customHeight="1" outlineLevelCol="7"/>
  <cols>
    <col min="1" max="1" width="6.75" customWidth="1"/>
    <col min="2" max="2" width="10.75" style="1" customWidth="1"/>
    <col min="3" max="3" width="14" style="1" customWidth="1"/>
    <col min="4" max="4" width="11.875" style="2" customWidth="1"/>
    <col min="5" max="5" width="11.875" customWidth="1"/>
    <col min="6" max="6" width="10.375" style="3" customWidth="1"/>
    <col min="7" max="16382" width="11.875" customWidth="1"/>
  </cols>
  <sheetData>
    <row r="1" ht="63" customHeight="1" spans="1:8">
      <c r="A1" s="4" t="s">
        <v>226</v>
      </c>
      <c r="B1" s="4"/>
      <c r="C1" s="4"/>
      <c r="D1" s="4"/>
      <c r="E1" s="4"/>
      <c r="F1" s="5"/>
      <c r="G1" s="4"/>
      <c r="H1" s="4"/>
    </row>
    <row r="2" ht="39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ht="29.1" customHeight="1" spans="1:8">
      <c r="A3" s="11">
        <v>1</v>
      </c>
      <c r="B3" s="12" t="s">
        <v>227</v>
      </c>
      <c r="C3" s="12" t="s">
        <v>228</v>
      </c>
      <c r="D3" s="15">
        <v>149</v>
      </c>
      <c r="E3" s="42">
        <f t="shared" ref="E3:E11" si="0">D3*0.2</f>
        <v>29.8</v>
      </c>
      <c r="F3" s="42">
        <v>87.53</v>
      </c>
      <c r="G3" s="42">
        <f t="shared" ref="G3:G11" si="1">F3*0.6</f>
        <v>52.518</v>
      </c>
      <c r="H3" s="42">
        <f t="shared" ref="H3:H11" si="2">E3+G3</f>
        <v>82.318</v>
      </c>
    </row>
    <row r="4" ht="29.1" customHeight="1" spans="1:8">
      <c r="A4" s="11">
        <v>2</v>
      </c>
      <c r="B4" s="12" t="s">
        <v>229</v>
      </c>
      <c r="C4" s="12" t="s">
        <v>230</v>
      </c>
      <c r="D4" s="13">
        <v>151</v>
      </c>
      <c r="E4" s="42">
        <f t="shared" si="0"/>
        <v>30.2</v>
      </c>
      <c r="F4" s="42">
        <v>86.67</v>
      </c>
      <c r="G4" s="42">
        <f t="shared" si="1"/>
        <v>52.002</v>
      </c>
      <c r="H4" s="42">
        <f t="shared" si="2"/>
        <v>82.202</v>
      </c>
    </row>
    <row r="5" ht="29.1" customHeight="1" spans="1:8">
      <c r="A5" s="11">
        <v>3</v>
      </c>
      <c r="B5" s="12" t="s">
        <v>231</v>
      </c>
      <c r="C5" s="12" t="s">
        <v>232</v>
      </c>
      <c r="D5" s="13">
        <v>156</v>
      </c>
      <c r="E5" s="42">
        <f t="shared" si="0"/>
        <v>31.2</v>
      </c>
      <c r="F5" s="42">
        <v>84.77</v>
      </c>
      <c r="G5" s="42">
        <f t="shared" si="1"/>
        <v>50.862</v>
      </c>
      <c r="H5" s="42">
        <f t="shared" si="2"/>
        <v>82.062</v>
      </c>
    </row>
    <row r="6" ht="29.1" customHeight="1" spans="1:8">
      <c r="A6" s="11">
        <v>4</v>
      </c>
      <c r="B6" s="12" t="s">
        <v>233</v>
      </c>
      <c r="C6" s="12" t="s">
        <v>234</v>
      </c>
      <c r="D6" s="15">
        <v>146</v>
      </c>
      <c r="E6" s="42">
        <f t="shared" si="0"/>
        <v>29.2</v>
      </c>
      <c r="F6" s="42">
        <v>87.87</v>
      </c>
      <c r="G6" s="42">
        <f t="shared" si="1"/>
        <v>52.722</v>
      </c>
      <c r="H6" s="42">
        <f t="shared" si="2"/>
        <v>81.922</v>
      </c>
    </row>
    <row r="7" ht="29.1" customHeight="1" spans="1:8">
      <c r="A7" s="11">
        <v>5</v>
      </c>
      <c r="B7" s="12" t="s">
        <v>235</v>
      </c>
      <c r="C7" s="12" t="s">
        <v>236</v>
      </c>
      <c r="D7" s="15">
        <v>146.5</v>
      </c>
      <c r="E7" s="42">
        <f t="shared" si="0"/>
        <v>29.3</v>
      </c>
      <c r="F7" s="42">
        <v>86.97</v>
      </c>
      <c r="G7" s="42">
        <f t="shared" si="1"/>
        <v>52.182</v>
      </c>
      <c r="H7" s="42">
        <f t="shared" si="2"/>
        <v>81.482</v>
      </c>
    </row>
    <row r="8" ht="29.1" customHeight="1" spans="1:8">
      <c r="A8" s="11">
        <v>6</v>
      </c>
      <c r="B8" s="12" t="s">
        <v>237</v>
      </c>
      <c r="C8" s="12" t="s">
        <v>238</v>
      </c>
      <c r="D8" s="15">
        <v>141.5</v>
      </c>
      <c r="E8" s="42">
        <f t="shared" si="0"/>
        <v>28.3</v>
      </c>
      <c r="F8" s="42">
        <v>85.53</v>
      </c>
      <c r="G8" s="42">
        <f t="shared" si="1"/>
        <v>51.318</v>
      </c>
      <c r="H8" s="42">
        <f t="shared" si="2"/>
        <v>79.618</v>
      </c>
    </row>
    <row r="9" ht="29.1" customHeight="1" spans="1:8">
      <c r="A9" s="11">
        <v>7</v>
      </c>
      <c r="B9" s="12" t="s">
        <v>239</v>
      </c>
      <c r="C9" s="12" t="s">
        <v>240</v>
      </c>
      <c r="D9" s="15">
        <v>137</v>
      </c>
      <c r="E9" s="42">
        <f t="shared" si="0"/>
        <v>27.4</v>
      </c>
      <c r="F9" s="42">
        <v>84.73</v>
      </c>
      <c r="G9" s="42">
        <f t="shared" si="1"/>
        <v>50.838</v>
      </c>
      <c r="H9" s="42">
        <f t="shared" si="2"/>
        <v>78.238</v>
      </c>
    </row>
    <row r="10" ht="29.1" customHeight="1" spans="1:8">
      <c r="A10" s="11">
        <v>8</v>
      </c>
      <c r="B10" s="12" t="s">
        <v>241</v>
      </c>
      <c r="C10" s="12" t="s">
        <v>242</v>
      </c>
      <c r="D10" s="15">
        <v>142.5</v>
      </c>
      <c r="E10" s="42">
        <f t="shared" si="0"/>
        <v>28.5</v>
      </c>
      <c r="F10" s="42">
        <v>82.57</v>
      </c>
      <c r="G10" s="42">
        <f t="shared" si="1"/>
        <v>49.542</v>
      </c>
      <c r="H10" s="42">
        <f t="shared" si="2"/>
        <v>78.042</v>
      </c>
    </row>
    <row r="11" ht="29.1" customHeight="1" spans="1:8">
      <c r="A11" s="11">
        <v>9</v>
      </c>
      <c r="B11" s="12" t="s">
        <v>243</v>
      </c>
      <c r="C11" s="12" t="s">
        <v>244</v>
      </c>
      <c r="D11" s="15">
        <v>138</v>
      </c>
      <c r="E11" s="42">
        <f t="shared" si="0"/>
        <v>27.6</v>
      </c>
      <c r="F11" s="42">
        <v>0</v>
      </c>
      <c r="G11" s="42">
        <f t="shared" si="1"/>
        <v>0</v>
      </c>
      <c r="H11" s="42">
        <f t="shared" si="2"/>
        <v>27.6</v>
      </c>
    </row>
  </sheetData>
  <mergeCells count="1">
    <mergeCell ref="A1:H1"/>
  </mergeCells>
  <pageMargins left="0.590277777777778" right="0.708333333333333" top="0.66875" bottom="0.590277777777778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5"/>
  <sheetViews>
    <sheetView workbookViewId="0">
      <selection activeCell="M12" sqref="M12"/>
    </sheetView>
  </sheetViews>
  <sheetFormatPr defaultColWidth="11.875" defaultRowHeight="27" customHeight="1" outlineLevelCol="7"/>
  <cols>
    <col min="1" max="1" width="6.375" customWidth="1"/>
    <col min="2" max="2" width="11.875" style="1" customWidth="1"/>
    <col min="3" max="3" width="14" style="1" customWidth="1"/>
    <col min="4" max="4" width="11.875" style="2" customWidth="1"/>
    <col min="5" max="5" width="11.875" customWidth="1"/>
    <col min="6" max="6" width="10" style="3" customWidth="1"/>
    <col min="7" max="16382" width="11.875" customWidth="1"/>
  </cols>
  <sheetData>
    <row r="1" ht="60.95" customHeight="1" spans="1:8">
      <c r="A1" s="4" t="s">
        <v>245</v>
      </c>
      <c r="B1" s="4"/>
      <c r="C1" s="4"/>
      <c r="D1" s="4"/>
      <c r="E1" s="4"/>
      <c r="F1" s="5"/>
      <c r="G1" s="4"/>
      <c r="H1" s="4"/>
    </row>
    <row r="2" ht="38.1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ht="26.1" customHeight="1" spans="1:8">
      <c r="A3" s="11">
        <v>1</v>
      </c>
      <c r="B3" s="12" t="s">
        <v>246</v>
      </c>
      <c r="C3" s="12" t="s">
        <v>247</v>
      </c>
      <c r="D3" s="13">
        <v>158.5</v>
      </c>
      <c r="E3" s="42">
        <f t="shared" ref="E3:E24" si="0">D3*0.2</f>
        <v>31.7</v>
      </c>
      <c r="F3" s="42">
        <v>86.97</v>
      </c>
      <c r="G3" s="42">
        <f t="shared" ref="G3:G24" si="1">F3*0.6</f>
        <v>52.182</v>
      </c>
      <c r="H3" s="42">
        <f t="shared" ref="H3:H24" si="2">E3+G3</f>
        <v>83.882</v>
      </c>
    </row>
    <row r="4" ht="26.1" customHeight="1" spans="1:8">
      <c r="A4" s="11">
        <v>2</v>
      </c>
      <c r="B4" s="12" t="s">
        <v>248</v>
      </c>
      <c r="C4" s="12" t="s">
        <v>249</v>
      </c>
      <c r="D4" s="15">
        <v>152.5</v>
      </c>
      <c r="E4" s="42">
        <f t="shared" si="0"/>
        <v>30.5</v>
      </c>
      <c r="F4" s="42">
        <v>87.23</v>
      </c>
      <c r="G4" s="42">
        <f t="shared" si="1"/>
        <v>52.338</v>
      </c>
      <c r="H4" s="42">
        <f t="shared" si="2"/>
        <v>82.838</v>
      </c>
    </row>
    <row r="5" ht="26.1" customHeight="1" spans="1:8">
      <c r="A5" s="11">
        <v>3</v>
      </c>
      <c r="B5" s="12" t="s">
        <v>250</v>
      </c>
      <c r="C5" s="12" t="s">
        <v>251</v>
      </c>
      <c r="D5" s="15">
        <v>152.5</v>
      </c>
      <c r="E5" s="42">
        <f t="shared" si="0"/>
        <v>30.5</v>
      </c>
      <c r="F5" s="42">
        <v>86.37</v>
      </c>
      <c r="G5" s="42">
        <f t="shared" si="1"/>
        <v>51.822</v>
      </c>
      <c r="H5" s="42">
        <f t="shared" si="2"/>
        <v>82.322</v>
      </c>
    </row>
    <row r="6" ht="26.1" customHeight="1" spans="1:8">
      <c r="A6" s="11">
        <v>4</v>
      </c>
      <c r="B6" s="12" t="s">
        <v>252</v>
      </c>
      <c r="C6" s="12" t="s">
        <v>253</v>
      </c>
      <c r="D6" s="13">
        <v>152.5</v>
      </c>
      <c r="E6" s="42">
        <f t="shared" si="0"/>
        <v>30.5</v>
      </c>
      <c r="F6" s="42">
        <v>85.2</v>
      </c>
      <c r="G6" s="42">
        <f t="shared" si="1"/>
        <v>51.12</v>
      </c>
      <c r="H6" s="42">
        <f t="shared" si="2"/>
        <v>81.62</v>
      </c>
    </row>
    <row r="7" ht="26.1" customHeight="1" spans="1:8">
      <c r="A7" s="11">
        <v>5</v>
      </c>
      <c r="B7" s="12" t="s">
        <v>254</v>
      </c>
      <c r="C7" s="12" t="s">
        <v>255</v>
      </c>
      <c r="D7" s="15">
        <v>148</v>
      </c>
      <c r="E7" s="42">
        <f t="shared" si="0"/>
        <v>29.6</v>
      </c>
      <c r="F7" s="42">
        <v>86.43</v>
      </c>
      <c r="G7" s="42">
        <f t="shared" si="1"/>
        <v>51.858</v>
      </c>
      <c r="H7" s="42">
        <f t="shared" si="2"/>
        <v>81.458</v>
      </c>
    </row>
    <row r="8" ht="26.1" customHeight="1" spans="1:8">
      <c r="A8" s="11">
        <v>6</v>
      </c>
      <c r="B8" s="12" t="s">
        <v>256</v>
      </c>
      <c r="C8" s="12" t="s">
        <v>257</v>
      </c>
      <c r="D8" s="15">
        <v>147</v>
      </c>
      <c r="E8" s="42">
        <f t="shared" si="0"/>
        <v>29.4</v>
      </c>
      <c r="F8" s="42">
        <v>86.4</v>
      </c>
      <c r="G8" s="42">
        <f t="shared" si="1"/>
        <v>51.84</v>
      </c>
      <c r="H8" s="42">
        <f t="shared" si="2"/>
        <v>81.24</v>
      </c>
    </row>
    <row r="9" ht="26.1" customHeight="1" spans="1:8">
      <c r="A9" s="11">
        <v>7</v>
      </c>
      <c r="B9" s="12" t="s">
        <v>258</v>
      </c>
      <c r="C9" s="12" t="s">
        <v>259</v>
      </c>
      <c r="D9" s="15">
        <v>146.5</v>
      </c>
      <c r="E9" s="42">
        <f t="shared" si="0"/>
        <v>29.3</v>
      </c>
      <c r="F9" s="42">
        <v>85.97</v>
      </c>
      <c r="G9" s="42">
        <f t="shared" si="1"/>
        <v>51.582</v>
      </c>
      <c r="H9" s="42">
        <f t="shared" si="2"/>
        <v>80.882</v>
      </c>
    </row>
    <row r="10" ht="26.1" customHeight="1" spans="1:8">
      <c r="A10" s="11">
        <v>8</v>
      </c>
      <c r="B10" s="12" t="s">
        <v>260</v>
      </c>
      <c r="C10" s="12" t="s">
        <v>261</v>
      </c>
      <c r="D10" s="15">
        <v>150</v>
      </c>
      <c r="E10" s="42">
        <f t="shared" si="0"/>
        <v>30</v>
      </c>
      <c r="F10" s="42">
        <v>84.63</v>
      </c>
      <c r="G10" s="42">
        <f t="shared" si="1"/>
        <v>50.778</v>
      </c>
      <c r="H10" s="42">
        <f t="shared" si="2"/>
        <v>80.778</v>
      </c>
    </row>
    <row r="11" ht="26.1" customHeight="1" spans="1:8">
      <c r="A11" s="11">
        <v>9</v>
      </c>
      <c r="B11" s="12" t="s">
        <v>262</v>
      </c>
      <c r="C11" s="12" t="s">
        <v>263</v>
      </c>
      <c r="D11" s="15">
        <v>143.5</v>
      </c>
      <c r="E11" s="42">
        <f t="shared" si="0"/>
        <v>28.7</v>
      </c>
      <c r="F11" s="42">
        <v>86.33</v>
      </c>
      <c r="G11" s="42">
        <f t="shared" si="1"/>
        <v>51.798</v>
      </c>
      <c r="H11" s="42">
        <f t="shared" si="2"/>
        <v>80.498</v>
      </c>
    </row>
    <row r="12" ht="26.1" customHeight="1" spans="1:8">
      <c r="A12" s="11">
        <v>10</v>
      </c>
      <c r="B12" s="12" t="s">
        <v>264</v>
      </c>
      <c r="C12" s="12" t="s">
        <v>265</v>
      </c>
      <c r="D12" s="15">
        <v>145</v>
      </c>
      <c r="E12" s="42">
        <f t="shared" si="0"/>
        <v>29</v>
      </c>
      <c r="F12" s="42">
        <v>85.37</v>
      </c>
      <c r="G12" s="42">
        <f t="shared" si="1"/>
        <v>51.222</v>
      </c>
      <c r="H12" s="42">
        <f t="shared" si="2"/>
        <v>80.222</v>
      </c>
    </row>
    <row r="13" ht="26.1" customHeight="1" spans="1:8">
      <c r="A13" s="11">
        <v>11</v>
      </c>
      <c r="B13" s="12" t="s">
        <v>266</v>
      </c>
      <c r="C13" s="12" t="s">
        <v>267</v>
      </c>
      <c r="D13" s="15">
        <v>141</v>
      </c>
      <c r="E13" s="42">
        <f t="shared" si="0"/>
        <v>28.2</v>
      </c>
      <c r="F13" s="42">
        <v>85.9</v>
      </c>
      <c r="G13" s="42">
        <f t="shared" si="1"/>
        <v>51.54</v>
      </c>
      <c r="H13" s="42">
        <f t="shared" si="2"/>
        <v>79.74</v>
      </c>
    </row>
    <row r="14" ht="26.1" customHeight="1" spans="1:8">
      <c r="A14" s="11">
        <v>12</v>
      </c>
      <c r="B14" s="12" t="s">
        <v>268</v>
      </c>
      <c r="C14" s="12" t="s">
        <v>269</v>
      </c>
      <c r="D14" s="15">
        <v>140</v>
      </c>
      <c r="E14" s="42">
        <f t="shared" si="0"/>
        <v>28</v>
      </c>
      <c r="F14" s="42">
        <v>86.13</v>
      </c>
      <c r="G14" s="42">
        <f t="shared" si="1"/>
        <v>51.678</v>
      </c>
      <c r="H14" s="42">
        <f t="shared" si="2"/>
        <v>79.678</v>
      </c>
    </row>
    <row r="15" ht="26.1" customHeight="1" spans="1:8">
      <c r="A15" s="11">
        <v>13</v>
      </c>
      <c r="B15" s="12" t="s">
        <v>270</v>
      </c>
      <c r="C15" s="12" t="s">
        <v>271</v>
      </c>
      <c r="D15" s="15">
        <v>142.5</v>
      </c>
      <c r="E15" s="42">
        <f t="shared" si="0"/>
        <v>28.5</v>
      </c>
      <c r="F15" s="42">
        <v>85.17</v>
      </c>
      <c r="G15" s="42">
        <f t="shared" si="1"/>
        <v>51.102</v>
      </c>
      <c r="H15" s="42">
        <f t="shared" si="2"/>
        <v>79.602</v>
      </c>
    </row>
    <row r="16" ht="26.1" customHeight="1" spans="1:8">
      <c r="A16" s="11">
        <v>14</v>
      </c>
      <c r="B16" s="12" t="s">
        <v>272</v>
      </c>
      <c r="C16" s="12" t="s">
        <v>273</v>
      </c>
      <c r="D16" s="15">
        <v>142</v>
      </c>
      <c r="E16" s="42">
        <f t="shared" si="0"/>
        <v>28.4</v>
      </c>
      <c r="F16" s="42">
        <v>85.07</v>
      </c>
      <c r="G16" s="42">
        <f t="shared" si="1"/>
        <v>51.042</v>
      </c>
      <c r="H16" s="42">
        <f t="shared" si="2"/>
        <v>79.442</v>
      </c>
    </row>
    <row r="17" ht="26.1" customHeight="1" spans="1:8">
      <c r="A17" s="11">
        <v>15</v>
      </c>
      <c r="B17" s="12" t="s">
        <v>274</v>
      </c>
      <c r="C17" s="12" t="s">
        <v>275</v>
      </c>
      <c r="D17" s="15">
        <v>126.5</v>
      </c>
      <c r="E17" s="42">
        <f t="shared" si="0"/>
        <v>25.3</v>
      </c>
      <c r="F17" s="42">
        <v>87.43</v>
      </c>
      <c r="G17" s="42">
        <f t="shared" si="1"/>
        <v>52.458</v>
      </c>
      <c r="H17" s="42">
        <f t="shared" si="2"/>
        <v>77.758</v>
      </c>
    </row>
    <row r="18" ht="26.1" customHeight="1" spans="1:8">
      <c r="A18" s="11">
        <v>16</v>
      </c>
      <c r="B18" s="12" t="s">
        <v>276</v>
      </c>
      <c r="C18" s="12" t="s">
        <v>277</v>
      </c>
      <c r="D18" s="15">
        <v>133.5</v>
      </c>
      <c r="E18" s="42">
        <f t="shared" si="0"/>
        <v>26.7</v>
      </c>
      <c r="F18" s="42">
        <v>84.7</v>
      </c>
      <c r="G18" s="42">
        <f t="shared" si="1"/>
        <v>50.82</v>
      </c>
      <c r="H18" s="42">
        <f t="shared" si="2"/>
        <v>77.52</v>
      </c>
    </row>
    <row r="19" ht="26.1" customHeight="1" spans="1:8">
      <c r="A19" s="11">
        <v>17</v>
      </c>
      <c r="B19" s="12" t="s">
        <v>278</v>
      </c>
      <c r="C19" s="12" t="s">
        <v>279</v>
      </c>
      <c r="D19" s="15">
        <v>128.5</v>
      </c>
      <c r="E19" s="42">
        <f t="shared" si="0"/>
        <v>25.7</v>
      </c>
      <c r="F19" s="42">
        <v>84.47</v>
      </c>
      <c r="G19" s="42">
        <f t="shared" si="1"/>
        <v>50.682</v>
      </c>
      <c r="H19" s="42">
        <f t="shared" si="2"/>
        <v>76.382</v>
      </c>
    </row>
    <row r="20" ht="26.1" customHeight="1" spans="1:8">
      <c r="A20" s="11">
        <v>18</v>
      </c>
      <c r="B20" s="12" t="s">
        <v>280</v>
      </c>
      <c r="C20" s="12" t="s">
        <v>281</v>
      </c>
      <c r="D20" s="19">
        <v>124.5</v>
      </c>
      <c r="E20" s="42">
        <f t="shared" si="0"/>
        <v>24.9</v>
      </c>
      <c r="F20" s="42">
        <v>84.8</v>
      </c>
      <c r="G20" s="42">
        <f t="shared" si="1"/>
        <v>50.88</v>
      </c>
      <c r="H20" s="42">
        <f t="shared" si="2"/>
        <v>75.78</v>
      </c>
    </row>
    <row r="21" ht="26.1" customHeight="1" spans="1:8">
      <c r="A21" s="11">
        <v>19</v>
      </c>
      <c r="B21" s="12" t="s">
        <v>282</v>
      </c>
      <c r="C21" s="12" t="s">
        <v>283</v>
      </c>
      <c r="D21" s="18">
        <v>118.5</v>
      </c>
      <c r="E21" s="42">
        <f t="shared" si="0"/>
        <v>23.7</v>
      </c>
      <c r="F21" s="42">
        <v>83.8</v>
      </c>
      <c r="G21" s="42">
        <f t="shared" si="1"/>
        <v>50.28</v>
      </c>
      <c r="H21" s="42">
        <f t="shared" si="2"/>
        <v>73.98</v>
      </c>
    </row>
    <row r="22" ht="26.1" customHeight="1" spans="1:8">
      <c r="A22" s="11">
        <v>20</v>
      </c>
      <c r="B22" s="12" t="s">
        <v>284</v>
      </c>
      <c r="C22" s="12" t="s">
        <v>285</v>
      </c>
      <c r="D22" s="15">
        <v>124.5</v>
      </c>
      <c r="E22" s="42">
        <f t="shared" si="0"/>
        <v>24.9</v>
      </c>
      <c r="F22" s="42">
        <v>81.2</v>
      </c>
      <c r="G22" s="42">
        <f t="shared" si="1"/>
        <v>48.72</v>
      </c>
      <c r="H22" s="42">
        <f t="shared" si="2"/>
        <v>73.62</v>
      </c>
    </row>
    <row r="23" ht="26.1" customHeight="1" spans="1:8">
      <c r="A23" s="11">
        <v>21</v>
      </c>
      <c r="B23" s="16" t="s">
        <v>286</v>
      </c>
      <c r="C23" s="56" t="s">
        <v>287</v>
      </c>
      <c r="D23" s="17">
        <v>115</v>
      </c>
      <c r="E23" s="42">
        <f t="shared" si="0"/>
        <v>23</v>
      </c>
      <c r="F23" s="42">
        <v>82.27</v>
      </c>
      <c r="G23" s="42">
        <f t="shared" si="1"/>
        <v>49.362</v>
      </c>
      <c r="H23" s="42">
        <f t="shared" si="2"/>
        <v>72.362</v>
      </c>
    </row>
    <row r="24" ht="26.1" customHeight="1" spans="1:8">
      <c r="A24" s="11">
        <v>22</v>
      </c>
      <c r="B24" s="12" t="s">
        <v>288</v>
      </c>
      <c r="C24" s="12" t="s">
        <v>289</v>
      </c>
      <c r="D24" s="15">
        <v>129</v>
      </c>
      <c r="E24" s="42">
        <f t="shared" si="0"/>
        <v>25.8</v>
      </c>
      <c r="F24" s="42">
        <v>75.97</v>
      </c>
      <c r="G24" s="42">
        <f t="shared" si="1"/>
        <v>45.582</v>
      </c>
      <c r="H24" s="42">
        <f t="shared" si="2"/>
        <v>71.382</v>
      </c>
    </row>
    <row r="25" s="1" customFormat="1" ht="24" customHeight="1" spans="4:6">
      <c r="D25" s="43"/>
      <c r="F25" s="44"/>
    </row>
  </sheetData>
  <mergeCells count="1">
    <mergeCell ref="A1:H1"/>
  </mergeCells>
  <pageMargins left="0.590277777777778" right="0.275" top="0.66875" bottom="0.472222222222222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"/>
  <sheetViews>
    <sheetView workbookViewId="0">
      <selection activeCell="I12" sqref="I12"/>
    </sheetView>
  </sheetViews>
  <sheetFormatPr defaultColWidth="11.875" defaultRowHeight="13.5" outlineLevelRow="6"/>
  <cols>
    <col min="1" max="1" width="7.875" style="21" customWidth="1"/>
    <col min="2" max="2" width="11.875" customWidth="1"/>
    <col min="3" max="3" width="14" customWidth="1"/>
    <col min="4" max="4" width="11.875" style="2" customWidth="1"/>
    <col min="5" max="5" width="11.875" customWidth="1"/>
    <col min="6" max="6" width="11.875" style="3"/>
  </cols>
  <sheetData>
    <row r="1" ht="51" customHeight="1" spans="1:8">
      <c r="A1" s="22" t="s">
        <v>290</v>
      </c>
      <c r="B1" s="22"/>
      <c r="C1" s="22"/>
      <c r="D1" s="22"/>
      <c r="E1" s="22"/>
      <c r="F1" s="23"/>
      <c r="G1" s="22"/>
      <c r="H1" s="22"/>
    </row>
    <row r="2" ht="39" customHeight="1" spans="1:8">
      <c r="A2" s="6" t="s">
        <v>1</v>
      </c>
      <c r="B2" s="7" t="s">
        <v>2</v>
      </c>
      <c r="C2" s="8" t="s">
        <v>3</v>
      </c>
      <c r="D2" s="9" t="s">
        <v>51</v>
      </c>
      <c r="E2" s="10" t="s">
        <v>127</v>
      </c>
      <c r="F2" s="10" t="s">
        <v>52</v>
      </c>
      <c r="G2" s="10" t="s">
        <v>10</v>
      </c>
      <c r="H2" s="10" t="s">
        <v>11</v>
      </c>
    </row>
    <row r="3" ht="41.1" customHeight="1" spans="1:10">
      <c r="A3" s="24">
        <v>1</v>
      </c>
      <c r="B3" s="25" t="s">
        <v>291</v>
      </c>
      <c r="C3" s="25" t="s">
        <v>292</v>
      </c>
      <c r="D3" s="26">
        <v>115</v>
      </c>
      <c r="E3" s="42">
        <f>D3*0.2</f>
        <v>23</v>
      </c>
      <c r="F3" s="42">
        <v>82.67</v>
      </c>
      <c r="G3" s="42">
        <f>F3*0.6</f>
        <v>49.602</v>
      </c>
      <c r="H3" s="42">
        <f>E3+G3</f>
        <v>72.602</v>
      </c>
      <c r="I3" s="28"/>
      <c r="J3" s="29"/>
    </row>
    <row r="4" ht="41.1" customHeight="1" spans="1:10">
      <c r="A4" s="24">
        <v>2</v>
      </c>
      <c r="B4" s="25" t="s">
        <v>293</v>
      </c>
      <c r="C4" s="25" t="s">
        <v>294</v>
      </c>
      <c r="D4" s="26">
        <v>109.5</v>
      </c>
      <c r="E4" s="42">
        <f>D4*0.2</f>
        <v>21.9</v>
      </c>
      <c r="F4" s="42">
        <v>79.17</v>
      </c>
      <c r="G4" s="42">
        <f>F4*0.6</f>
        <v>47.502</v>
      </c>
      <c r="H4" s="42">
        <f>E4+G4</f>
        <v>69.402</v>
      </c>
      <c r="I4" s="28"/>
      <c r="J4" s="29"/>
    </row>
    <row r="5" ht="41.1" customHeight="1" spans="1:10">
      <c r="A5" s="24">
        <v>3</v>
      </c>
      <c r="B5" s="25" t="s">
        <v>295</v>
      </c>
      <c r="C5" s="25" t="s">
        <v>296</v>
      </c>
      <c r="D5" s="26">
        <v>82.5</v>
      </c>
      <c r="E5" s="42">
        <f>D5*0.2</f>
        <v>16.5</v>
      </c>
      <c r="F5" s="42">
        <v>85.83</v>
      </c>
      <c r="G5" s="42">
        <f>F5*0.6</f>
        <v>51.498</v>
      </c>
      <c r="H5" s="42">
        <f>E5+G5</f>
        <v>67.998</v>
      </c>
      <c r="I5" s="28"/>
      <c r="J5" s="29"/>
    </row>
    <row r="6" ht="41.1" customHeight="1" spans="1:10">
      <c r="A6" s="24">
        <v>4</v>
      </c>
      <c r="B6" s="25" t="s">
        <v>297</v>
      </c>
      <c r="C6" s="25" t="s">
        <v>298</v>
      </c>
      <c r="D6" s="26">
        <v>94.5</v>
      </c>
      <c r="E6" s="42">
        <f>D6*0.2</f>
        <v>18.9</v>
      </c>
      <c r="F6" s="42">
        <v>0</v>
      </c>
      <c r="G6" s="42">
        <f>F6*0.6</f>
        <v>0</v>
      </c>
      <c r="H6" s="42">
        <f>E6+G6</f>
        <v>18.9</v>
      </c>
      <c r="I6" s="28"/>
      <c r="J6" s="29"/>
    </row>
    <row r="7" spans="9:10">
      <c r="I7" s="28"/>
      <c r="J7" s="29"/>
    </row>
  </sheetData>
  <sortState ref="A3:H6">
    <sortCondition ref="H3" descending="1"/>
  </sortState>
  <mergeCells count="1">
    <mergeCell ref="A1:H1"/>
  </mergeCells>
  <pageMargins left="0.472222222222222" right="0.472222222222222" top="0.708333333333333" bottom="0.90486111111111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32</vt:i4>
      </vt:variant>
    </vt:vector>
  </HeadingPairs>
  <TitlesOfParts>
    <vt:vector size="32" baseType="lpstr">
      <vt:lpstr>市幼儿园限高校毕业生</vt:lpstr>
      <vt:lpstr>农村幼儿园</vt:lpstr>
      <vt:lpstr>高中体育</vt:lpstr>
      <vt:lpstr>城区小学体育</vt:lpstr>
      <vt:lpstr>特岗初音</vt:lpstr>
      <vt:lpstr>特岗小音乐</vt:lpstr>
      <vt:lpstr>特岗初美</vt:lpstr>
      <vt:lpstr>特岗小美术</vt:lpstr>
      <vt:lpstr>高中音乐</vt:lpstr>
      <vt:lpstr>高中美术（乐平一中新校区）</vt:lpstr>
      <vt:lpstr>城区初中体育</vt:lpstr>
      <vt:lpstr>高中语文(限高校应届生.男)</vt:lpstr>
      <vt:lpstr>高中语文(限高校应届毕业生.女)</vt:lpstr>
      <vt:lpstr>高中语文(乐中限应届)</vt:lpstr>
      <vt:lpstr>高中英语(限高校应届毕业生.女)</vt:lpstr>
      <vt:lpstr>高中英语(限高校应届毕业生.男)</vt:lpstr>
      <vt:lpstr>高中信息（乐平中专）</vt:lpstr>
      <vt:lpstr>高中心理健康（乐平一中）</vt:lpstr>
      <vt:lpstr>高中物理</vt:lpstr>
      <vt:lpstr>高中数学(女)</vt:lpstr>
      <vt:lpstr>高中数学(男)</vt:lpstr>
      <vt:lpstr>高中数学(乐平三中)</vt:lpstr>
      <vt:lpstr>高中生物</vt:lpstr>
      <vt:lpstr>高中化学</vt:lpstr>
      <vt:lpstr>城区小学信息技术</vt:lpstr>
      <vt:lpstr>城区初中语文</vt:lpstr>
      <vt:lpstr>城区初中物理</vt:lpstr>
      <vt:lpstr>城区初中生物</vt:lpstr>
      <vt:lpstr>城区初中化学</vt:lpstr>
      <vt:lpstr>特岗初英</vt:lpstr>
      <vt:lpstr>特岗初物</vt:lpstr>
      <vt:lpstr>特岗初化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锋行，我看行！！！</cp:lastModifiedBy>
  <dcterms:created xsi:type="dcterms:W3CDTF">2021-05-28T02:18:00Z</dcterms:created>
  <cp:lastPrinted>2021-07-07T23:56:00Z</cp:lastPrinted>
  <dcterms:modified xsi:type="dcterms:W3CDTF">2021-07-12T08:02:48Z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5EC5D2C84FE24D5E9EDF4B349F777CB2</vt:lpwstr>
  </property>
  <property fmtid="{D5CDD505-2E9C-101B-9397-08002B2CF9AE}" pid="3" name="KSOProductBuildVer">
    <vt:lpwstr>2052-11.1.0.10578</vt:lpwstr>
  </property>
</Properties>
</file>