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9" activeTab="22"/>
  </bookViews>
  <sheets>
    <sheet name="市幼儿园" sheetId="3" r:id="rId1"/>
    <sheet name="特岗小体育" sheetId="47" r:id="rId2"/>
    <sheet name="农村幼儿园.限高校应届毕业生" sheetId="4" r:id="rId3"/>
    <sheet name="农村幼儿园.限本县户籍" sheetId="5" r:id="rId4"/>
    <sheet name="特岗初体育" sheetId="58" r:id="rId5"/>
    <sheet name="启智学校（小学数学）" sheetId="42" r:id="rId6"/>
    <sheet name="农村小学语文（限户籍）" sheetId="8" r:id="rId7"/>
    <sheet name="农村小学语文（限高校应届毕业生）" sheetId="9" r:id="rId8"/>
    <sheet name="农村小学数学（限户籍）" sheetId="10" r:id="rId9"/>
    <sheet name="农村小学数学（限高校应届毕业生）" sheetId="11" r:id="rId10"/>
    <sheet name="高中政治" sheetId="12" r:id="rId11"/>
    <sheet name="高中历史" sheetId="27" r:id="rId12"/>
    <sheet name="高中地理" sheetId="29" r:id="rId13"/>
    <sheet name="城区初中数学" sheetId="35" r:id="rId14"/>
    <sheet name="城区初中历史" sheetId="37" r:id="rId15"/>
    <sheet name="城区初中地理" sheetId="39" r:id="rId16"/>
    <sheet name="城区初中道德与法治" sheetId="40" r:id="rId17"/>
    <sheet name="特岗小数学" sheetId="44" r:id="rId18"/>
    <sheet name="特岗小英语" sheetId="45" r:id="rId19"/>
    <sheet name="特岗小学思品" sheetId="48" r:id="rId20"/>
    <sheet name="特岗初语" sheetId="50" r:id="rId21"/>
    <sheet name="特岗初数" sheetId="51" r:id="rId22"/>
    <sheet name="特岗小语" sheetId="43" r:id="rId23"/>
    <sheet name="特岗小学语文总平均分" sheetId="59" r:id="rId24"/>
    <sheet name="特岗小语第1组折算" sheetId="60" r:id="rId25"/>
    <sheet name="特岗小语第2组折算" sheetId="61" r:id="rId26"/>
  </sheets>
  <definedNames>
    <definedName name="_xlnm._FilterDatabase" localSheetId="23" hidden="1">特岗小学语文总平均分!$A$2:$XFC$68</definedName>
    <definedName name="_xlnm._FilterDatabase" localSheetId="0" hidden="1">市幼儿园!$A$2:$K$22</definedName>
    <definedName name="_xlnm._FilterDatabase" localSheetId="1" hidden="1">特岗小体育!$A$2:$H$31</definedName>
    <definedName name="_xlnm._FilterDatabase" localSheetId="2" hidden="1">农村幼儿园.限高校应届毕业生!$A$2:$H$17</definedName>
    <definedName name="_xlnm._FilterDatabase" localSheetId="3" hidden="1">农村幼儿园.限本县户籍!$A$2:$H$23</definedName>
    <definedName name="_xlnm._FilterDatabase" localSheetId="4" hidden="1">特岗初体育!$A$2:$H$7</definedName>
    <definedName name="_xlnm._FilterDatabase" localSheetId="6" hidden="1">'农村小学语文（限户籍）'!$A$2:$H$14</definedName>
    <definedName name="_xlnm._FilterDatabase" localSheetId="7" hidden="1">'农村小学语文（限高校应届毕业生）'!$A$2:$H$27</definedName>
    <definedName name="_xlnm._FilterDatabase" localSheetId="8" hidden="1">'农村小学数学（限户籍）'!$A$2:$H$16</definedName>
    <definedName name="_xlnm._FilterDatabase" localSheetId="9" hidden="1">'农村小学数学（限高校应届毕业生）'!$A$2:$H$26</definedName>
    <definedName name="_xlnm._FilterDatabase" localSheetId="10" hidden="1">高中政治!$A$2:$H$7</definedName>
    <definedName name="_xlnm._FilterDatabase" localSheetId="11" hidden="1">高中历史!$A$2:$H$7</definedName>
    <definedName name="_xlnm._FilterDatabase" localSheetId="13" hidden="1">城区初中数学!$A$2:$H$10</definedName>
    <definedName name="_xlnm._FilterDatabase" localSheetId="14" hidden="1">城区初中历史!$A$2:$H$6</definedName>
    <definedName name="_xlnm._FilterDatabase" localSheetId="22" hidden="1">特岗小语!$A$2:$H$65</definedName>
    <definedName name="_xlnm._FilterDatabase" localSheetId="17" hidden="1">特岗小数学!$A$2:$H$52</definedName>
    <definedName name="_xlnm._FilterDatabase" localSheetId="18" hidden="1">特岗小英语!$A$2:$H$40</definedName>
    <definedName name="_xlnm._FilterDatabase" localSheetId="19" hidden="1">特岗小学思品!$A$2:$H$23</definedName>
    <definedName name="_xlnm._FilterDatabase" localSheetId="20" hidden="1">特岗初语!$A$2:$H$39</definedName>
    <definedName name="_xlnm._FilterDatabase" localSheetId="21" hidden="1">特岗初数!$A$2:$H$48</definedName>
    <definedName name="_xlnm.Print_Titles" localSheetId="9">'农村小学数学（限高校应届毕业生）'!$1:$2</definedName>
    <definedName name="_xlnm.Print_Titles" localSheetId="7">'农村小学语文（限高校应届毕业生）'!$1:$2</definedName>
    <definedName name="_xlnm.Print_Titles" localSheetId="21">特岗初数!$1:$2</definedName>
    <definedName name="_xlnm.Print_Titles" localSheetId="20">特岗初语!$1:$2</definedName>
    <definedName name="_xlnm.Print_Titles" localSheetId="17">特岗小数学!$1:$2</definedName>
    <definedName name="_xlnm.Print_Titles" localSheetId="1">特岗小体育!$1:$2</definedName>
    <definedName name="_xlnm.Print_Titles" localSheetId="19">特岗小学思品!$1:$2</definedName>
    <definedName name="_xlnm.Print_Titles" localSheetId="18">特岗小英语!$1:$2</definedName>
    <definedName name="_xlnm.Print_Titles" localSheetId="22">特岗小语!$1:$2</definedName>
    <definedName name="_xlnm.Print_Titles" localSheetId="0">市幼儿园!$1:$2</definedName>
    <definedName name="_xlnm.Print_Titles" localSheetId="23">特岗小学语文总平均分!$1:$2</definedName>
    <definedName name="_xlnm.Print_Titles" localSheetId="24">特岗小语第1组折算!$1:$2</definedName>
    <definedName name="_xlnm.Print_Titles" localSheetId="25">特岗小语第2组折算!#REF!</definedName>
  </definedNames>
  <calcPr calcId="144525"/>
</workbook>
</file>

<file path=xl/sharedStrings.xml><?xml version="1.0" encoding="utf-8"?>
<sst xmlns="http://schemas.openxmlformats.org/spreadsheetml/2006/main" count="1652" uniqueCount="988">
  <si>
    <t>乐平市2021年教师招聘成绩表        
  市区幼儿园(招聘8人)</t>
  </si>
  <si>
    <t>排名</t>
  </si>
  <si>
    <t>姓名</t>
  </si>
  <si>
    <t>准考证号</t>
  </si>
  <si>
    <t>笔试     成绩</t>
  </si>
  <si>
    <t>笔试总分（×40%）</t>
  </si>
  <si>
    <t>说课  成绩</t>
  </si>
  <si>
    <t>折算面试  成绩（×80%）</t>
  </si>
  <si>
    <t>加试  成绩</t>
  </si>
  <si>
    <t>面试  成绩</t>
  </si>
  <si>
    <t>面试总分（×60%）</t>
  </si>
  <si>
    <t>总成绩</t>
  </si>
  <si>
    <t>江玉婷</t>
  </si>
  <si>
    <t>336230801826</t>
  </si>
  <si>
    <t>宋雅婷</t>
  </si>
  <si>
    <t>336013502912</t>
  </si>
  <si>
    <t>赵静</t>
  </si>
  <si>
    <t>336041303108</t>
  </si>
  <si>
    <t>詹叶敏</t>
  </si>
  <si>
    <t>336230801210</t>
  </si>
  <si>
    <t>曹燕君</t>
  </si>
  <si>
    <t>336015603815</t>
  </si>
  <si>
    <t>张鑫</t>
  </si>
  <si>
    <t>336230802023</t>
  </si>
  <si>
    <t>阮梦苛</t>
  </si>
  <si>
    <t>336230801809</t>
  </si>
  <si>
    <t>潘梦杭</t>
  </si>
  <si>
    <t>336230803221</t>
  </si>
  <si>
    <t>徐紫煊</t>
  </si>
  <si>
    <t>336017600618</t>
  </si>
  <si>
    <t>胡依凡</t>
  </si>
  <si>
    <t>336015604007</t>
  </si>
  <si>
    <t>张莹</t>
  </si>
  <si>
    <t>336021803605</t>
  </si>
  <si>
    <t>张红</t>
  </si>
  <si>
    <t>336230800330</t>
  </si>
  <si>
    <t>华梦颖</t>
  </si>
  <si>
    <t>336021803203</t>
  </si>
  <si>
    <t>杨佩佩</t>
  </si>
  <si>
    <t>336015605920</t>
  </si>
  <si>
    <t>杨媛媛</t>
  </si>
  <si>
    <t>336230802805</t>
  </si>
  <si>
    <t>王琼</t>
  </si>
  <si>
    <t>336230801706</t>
  </si>
  <si>
    <t>郭燕</t>
  </si>
  <si>
    <t>336041303722</t>
  </si>
  <si>
    <t>王幼兰</t>
  </si>
  <si>
    <t>336021803229</t>
  </si>
  <si>
    <t>韦铭</t>
  </si>
  <si>
    <t>336230800316</t>
  </si>
  <si>
    <t>曹金琦</t>
  </si>
  <si>
    <t>336013500323</t>
  </si>
  <si>
    <t>乐平市2021年教师招聘成绩表                            　　　　　　　　     特岗小学体育（招聘18人）</t>
  </si>
  <si>
    <t>笔试成绩</t>
  </si>
  <si>
    <t>笔试总分（×20%）</t>
  </si>
  <si>
    <t>面试成绩</t>
  </si>
  <si>
    <t>程胜凉</t>
  </si>
  <si>
    <t>136014008003</t>
  </si>
  <si>
    <t>卢长甜</t>
  </si>
  <si>
    <t>136022304224</t>
  </si>
  <si>
    <t>华子琳</t>
  </si>
  <si>
    <t>136022304113</t>
  </si>
  <si>
    <t>杨晓</t>
  </si>
  <si>
    <t>136022304118</t>
  </si>
  <si>
    <t>计啸林</t>
  </si>
  <si>
    <t>136022304301</t>
  </si>
  <si>
    <t>汪卫芳</t>
  </si>
  <si>
    <t>136022304221</t>
  </si>
  <si>
    <t>王昭亮</t>
  </si>
  <si>
    <t>136230106501</t>
  </si>
  <si>
    <t>徐雅君</t>
  </si>
  <si>
    <t>136022304124</t>
  </si>
  <si>
    <t>王莹</t>
  </si>
  <si>
    <t>136022304214</t>
  </si>
  <si>
    <t>胡淑芬</t>
  </si>
  <si>
    <t>136022304115</t>
  </si>
  <si>
    <t>汪明成</t>
  </si>
  <si>
    <t>136022304101</t>
  </si>
  <si>
    <t>武成</t>
  </si>
  <si>
    <t>136022304117</t>
  </si>
  <si>
    <t>杨磊超</t>
  </si>
  <si>
    <t>136022304211</t>
  </si>
  <si>
    <t>邹慧敏</t>
  </si>
  <si>
    <t>136014008129</t>
  </si>
  <si>
    <t>唐玉鑫</t>
  </si>
  <si>
    <t>136022304225</t>
  </si>
  <si>
    <t>张晓芳</t>
  </si>
  <si>
    <t>136022304230</t>
  </si>
  <si>
    <t>张杰</t>
  </si>
  <si>
    <t>136022304125</t>
  </si>
  <si>
    <t>程秀华</t>
  </si>
  <si>
    <t>136022304106</t>
  </si>
  <si>
    <t>余宏</t>
  </si>
  <si>
    <t>136022304216</t>
  </si>
  <si>
    <t>夏凡</t>
  </si>
  <si>
    <t>136022304104</t>
  </si>
  <si>
    <t>张倩</t>
  </si>
  <si>
    <t>136022304107</t>
  </si>
  <si>
    <t>黄睿</t>
  </si>
  <si>
    <t>136022304111</t>
  </si>
  <si>
    <t>许长江</t>
  </si>
  <si>
    <t>136022304205</t>
  </si>
  <si>
    <t>邓昕</t>
  </si>
  <si>
    <t>136014008028</t>
  </si>
  <si>
    <t>袁伟伟</t>
  </si>
  <si>
    <t>136014008213</t>
  </si>
  <si>
    <t>王德欢</t>
  </si>
  <si>
    <t>136022304204</t>
  </si>
  <si>
    <t>钱鹏</t>
  </si>
  <si>
    <t>136022304119</t>
  </si>
  <si>
    <t>朱甜甜</t>
  </si>
  <si>
    <t>136022304129</t>
  </si>
  <si>
    <t>肖合杰</t>
  </si>
  <si>
    <t>136022304128</t>
  </si>
  <si>
    <t>乐平市2021年教师招聘成绩表          
  农村幼儿园.限高校应届毕业生(招聘6人)</t>
  </si>
  <si>
    <t>黄秋萍</t>
  </si>
  <si>
    <t>336230802517</t>
  </si>
  <si>
    <t>孙晓蒙</t>
  </si>
  <si>
    <t>336031910214</t>
  </si>
  <si>
    <t>胡屿珊</t>
  </si>
  <si>
    <t>336230802910</t>
  </si>
  <si>
    <t>钟虹</t>
  </si>
  <si>
    <t>336021803808</t>
  </si>
  <si>
    <t>方维</t>
  </si>
  <si>
    <t>336021803225</t>
  </si>
  <si>
    <t>饶宝怡</t>
  </si>
  <si>
    <t>336041302030</t>
  </si>
  <si>
    <t>周金英</t>
  </si>
  <si>
    <t>336041301223</t>
  </si>
  <si>
    <t>张梓睿</t>
  </si>
  <si>
    <t>336021803909</t>
  </si>
  <si>
    <t>刘小娜</t>
  </si>
  <si>
    <t>336041303006</t>
  </si>
  <si>
    <t>余梅萍</t>
  </si>
  <si>
    <t>336021803014</t>
  </si>
  <si>
    <t>王慧敏</t>
  </si>
  <si>
    <t>336021803001</t>
  </si>
  <si>
    <t>魏晨</t>
  </si>
  <si>
    <t>336021803901</t>
  </si>
  <si>
    <t>汪昳欣</t>
  </si>
  <si>
    <t>336021803629</t>
  </si>
  <si>
    <t>张聪</t>
  </si>
  <si>
    <t>336021803603</t>
  </si>
  <si>
    <t>杨红琴</t>
  </si>
  <si>
    <t>336021803706</t>
  </si>
  <si>
    <t>乐平市2021年教师招聘成绩表          
  农村幼儿园.限本县户籍(招聘11人)</t>
  </si>
  <si>
    <t>李诗琪</t>
  </si>
  <si>
    <t>336017601825</t>
  </si>
  <si>
    <t>黄菊花</t>
  </si>
  <si>
    <t>336021803830</t>
  </si>
  <si>
    <t>王丽君</t>
  </si>
  <si>
    <t>336021803306</t>
  </si>
  <si>
    <t>洪茗雪</t>
  </si>
  <si>
    <t>336015605414</t>
  </si>
  <si>
    <t>李红珍</t>
  </si>
  <si>
    <t>336021803103</t>
  </si>
  <si>
    <t>余婉琴</t>
  </si>
  <si>
    <t>336017603112</t>
  </si>
  <si>
    <t>张小雨</t>
  </si>
  <si>
    <t>336021803214</t>
  </si>
  <si>
    <t>方凡</t>
  </si>
  <si>
    <t>336013500309</t>
  </si>
  <si>
    <t>黎丹萍</t>
  </si>
  <si>
    <t>336021803220</t>
  </si>
  <si>
    <t>邹紫瑶</t>
  </si>
  <si>
    <t>336021803513</t>
  </si>
  <si>
    <t>吴小平</t>
  </si>
  <si>
    <t>336017603019</t>
  </si>
  <si>
    <t>张玉玺</t>
  </si>
  <si>
    <t>336017602328</t>
  </si>
  <si>
    <t>孙美春</t>
  </si>
  <si>
    <t>336021802927</t>
  </si>
  <si>
    <t>陈兴</t>
  </si>
  <si>
    <t>336021803722</t>
  </si>
  <si>
    <t>徐双甜</t>
  </si>
  <si>
    <t>336021802913</t>
  </si>
  <si>
    <t>倪雪娜</t>
  </si>
  <si>
    <t>336015603714</t>
  </si>
  <si>
    <t>夏青青</t>
  </si>
  <si>
    <t>336021803621</t>
  </si>
  <si>
    <t>童佩雨</t>
  </si>
  <si>
    <t>336021803721</t>
  </si>
  <si>
    <t>徐涵</t>
  </si>
  <si>
    <t>336021803817</t>
  </si>
  <si>
    <t>章秀珍</t>
  </si>
  <si>
    <t>336021803121</t>
  </si>
  <si>
    <t>盛玉琦</t>
  </si>
  <si>
    <t>336021803616</t>
  </si>
  <si>
    <t>乐平市2021年教师招聘成绩表                            　　　　　　　　     特岗初中体育与健康（招聘4人）</t>
  </si>
  <si>
    <t>邵泓昊</t>
  </si>
  <si>
    <t>136022307116</t>
  </si>
  <si>
    <t>陈晓园</t>
  </si>
  <si>
    <t>136022307113</t>
  </si>
  <si>
    <t>汤挺</t>
  </si>
  <si>
    <t>136221706722</t>
  </si>
  <si>
    <t>徐欢</t>
  </si>
  <si>
    <t>136019203527</t>
  </si>
  <si>
    <t>石婷</t>
  </si>
  <si>
    <t>136019203423</t>
  </si>
  <si>
    <t>乐平市2021年教师招聘成绩表          
 启智学校.小学数学(招聘1人)</t>
  </si>
  <si>
    <t>笔试总分（×25%）</t>
  </si>
  <si>
    <t>面试总分（×50%）</t>
  </si>
  <si>
    <t>杜雅莉</t>
  </si>
  <si>
    <t>136011802106</t>
  </si>
  <si>
    <t>陈聪聪</t>
  </si>
  <si>
    <t>136021802609</t>
  </si>
  <si>
    <t>乐平市2021年教师招聘成绩表    
 农村小学语文.限户籍(招聘4人)</t>
  </si>
  <si>
    <t>洪雨晴</t>
  </si>
  <si>
    <t>136021801016</t>
  </si>
  <si>
    <t>黄仟</t>
  </si>
  <si>
    <t>136010302913</t>
  </si>
  <si>
    <t>夏丽雲</t>
  </si>
  <si>
    <t>136012301328</t>
  </si>
  <si>
    <t>王怡萍</t>
  </si>
  <si>
    <t>136021801114</t>
  </si>
  <si>
    <t>张冬琴</t>
  </si>
  <si>
    <t>136021800606</t>
  </si>
  <si>
    <t>王娇</t>
  </si>
  <si>
    <t>136214800223</t>
  </si>
  <si>
    <t>余云娇</t>
  </si>
  <si>
    <t>136021800505</t>
  </si>
  <si>
    <t>叶李长花</t>
  </si>
  <si>
    <t>136021800211</t>
  </si>
  <si>
    <t>徐雨亭</t>
  </si>
  <si>
    <t>136021800324</t>
  </si>
  <si>
    <t>王珊珊</t>
  </si>
  <si>
    <t>136010301622</t>
  </si>
  <si>
    <t>刘竹娅</t>
  </si>
  <si>
    <t>136021800706</t>
  </si>
  <si>
    <t>胡丽针</t>
  </si>
  <si>
    <t>136021800921</t>
  </si>
  <si>
    <t>乐平市2021年教师招聘成绩表          
农村小学语文.限高校应届毕业生(招聘10人)</t>
  </si>
  <si>
    <t>徐雅玲</t>
  </si>
  <si>
    <t>136021800314</t>
  </si>
  <si>
    <t>万雨烨</t>
  </si>
  <si>
    <t>136021800103</t>
  </si>
  <si>
    <t>张文锦</t>
  </si>
  <si>
    <t>136021800920</t>
  </si>
  <si>
    <t>徐佳鑫</t>
  </si>
  <si>
    <t>136021800326</t>
  </si>
  <si>
    <t>金雨琴</t>
  </si>
  <si>
    <t>136021800718</t>
  </si>
  <si>
    <t>程思妤</t>
  </si>
  <si>
    <t>136021800618</t>
  </si>
  <si>
    <t>洪菊英</t>
  </si>
  <si>
    <t>136021800620</t>
  </si>
  <si>
    <t>胡舜励</t>
  </si>
  <si>
    <t>136012300625</t>
  </si>
  <si>
    <t>胡嘉玲</t>
  </si>
  <si>
    <t>136012301717</t>
  </si>
  <si>
    <t>李雨欣</t>
  </si>
  <si>
    <t>136021801116</t>
  </si>
  <si>
    <t>张慧婷</t>
  </si>
  <si>
    <t>136010500102</t>
  </si>
  <si>
    <t>江碧璇</t>
  </si>
  <si>
    <t>136021800822</t>
  </si>
  <si>
    <t>叶婉鑫</t>
  </si>
  <si>
    <t>136021800221</t>
  </si>
  <si>
    <t>饶梦琪</t>
  </si>
  <si>
    <t>136012301201</t>
  </si>
  <si>
    <t>成彦君</t>
  </si>
  <si>
    <t>136010300620</t>
  </si>
  <si>
    <t>杨怡文</t>
  </si>
  <si>
    <t>136010300721</t>
  </si>
  <si>
    <t>常青梅</t>
  </si>
  <si>
    <t>136021800322</t>
  </si>
  <si>
    <t>方玲玲</t>
  </si>
  <si>
    <t>136021800315</t>
  </si>
  <si>
    <t>程紫媛</t>
  </si>
  <si>
    <t>136021800821</t>
  </si>
  <si>
    <t>汪彦婕</t>
  </si>
  <si>
    <t>136021801220</t>
  </si>
  <si>
    <t>吴潇岚</t>
  </si>
  <si>
    <t>136011102116</t>
  </si>
  <si>
    <t>余鑫</t>
  </si>
  <si>
    <t>136042200518</t>
  </si>
  <si>
    <t>周佳敏</t>
  </si>
  <si>
    <t>136021800506</t>
  </si>
  <si>
    <t>刘晨璐</t>
  </si>
  <si>
    <t>136021801012</t>
  </si>
  <si>
    <t>胡婉晴</t>
  </si>
  <si>
    <t>136021800507</t>
  </si>
  <si>
    <t>乐平市2021年教师招聘成绩表          
农村小学数学.限户籍(招聘5人)</t>
  </si>
  <si>
    <t>盛繁繁</t>
  </si>
  <si>
    <t>136021801506</t>
  </si>
  <si>
    <t>吴梦叶</t>
  </si>
  <si>
    <t>136021802210</t>
  </si>
  <si>
    <t>徐凯</t>
  </si>
  <si>
    <t>136021801319</t>
  </si>
  <si>
    <t>汪敏</t>
  </si>
  <si>
    <t>136011800602</t>
  </si>
  <si>
    <t>刘汉青</t>
  </si>
  <si>
    <t>136011801910</t>
  </si>
  <si>
    <t>华珍珍</t>
  </si>
  <si>
    <t>136021802718</t>
  </si>
  <si>
    <t>蔡延胜</t>
  </si>
  <si>
    <t>136021802005</t>
  </si>
  <si>
    <t>华正鸣</t>
  </si>
  <si>
    <t>136021801524</t>
  </si>
  <si>
    <t>胡鸿丹</t>
  </si>
  <si>
    <t>136021802421</t>
  </si>
  <si>
    <t>吴慧珍</t>
  </si>
  <si>
    <t>136021802708</t>
  </si>
  <si>
    <t>余燕飞</t>
  </si>
  <si>
    <t>136021801514</t>
  </si>
  <si>
    <t>何清玉</t>
  </si>
  <si>
    <t>136021802423</t>
  </si>
  <si>
    <t>陶慧捷</t>
  </si>
  <si>
    <t>136021802429</t>
  </si>
  <si>
    <t>彭莹</t>
  </si>
  <si>
    <t>136021802615</t>
  </si>
  <si>
    <t>乐平市2021年教师招聘成绩表          
农村小学数学.限高校应届毕业生(招聘10人)</t>
  </si>
  <si>
    <t>戴琪</t>
  </si>
  <si>
    <t>136021801309</t>
  </si>
  <si>
    <t>徐紫荟</t>
  </si>
  <si>
    <t>136021802715</t>
  </si>
  <si>
    <t>郑燕珍</t>
  </si>
  <si>
    <t>136021802313</t>
  </si>
  <si>
    <t>陈依玲</t>
  </si>
  <si>
    <t>136021801609</t>
  </si>
  <si>
    <t>彭文敏</t>
  </si>
  <si>
    <t>136021801719</t>
  </si>
  <si>
    <t>程紫薇</t>
  </si>
  <si>
    <t>136021801810</t>
  </si>
  <si>
    <t>王杰</t>
  </si>
  <si>
    <t>136011200910</t>
  </si>
  <si>
    <t>江菲菲</t>
  </si>
  <si>
    <t>136012303310</t>
  </si>
  <si>
    <t>许城露</t>
  </si>
  <si>
    <t>136021801521</t>
  </si>
  <si>
    <t>张婕</t>
  </si>
  <si>
    <t>136011802511</t>
  </si>
  <si>
    <t>章美春</t>
  </si>
  <si>
    <t>136021802106</t>
  </si>
  <si>
    <t>詹琮</t>
  </si>
  <si>
    <t>136021801630</t>
  </si>
  <si>
    <t>方小洁</t>
  </si>
  <si>
    <t>136021802007</t>
  </si>
  <si>
    <t>朱圆琦</t>
  </si>
  <si>
    <t>136021801922</t>
  </si>
  <si>
    <t>邓佳</t>
  </si>
  <si>
    <t>136021802319</t>
  </si>
  <si>
    <t>罗颖</t>
  </si>
  <si>
    <t>136012302107</t>
  </si>
  <si>
    <t>吴玉莲</t>
  </si>
  <si>
    <t>136021802504</t>
  </si>
  <si>
    <t>夏雨薇</t>
  </si>
  <si>
    <t>136021801726</t>
  </si>
  <si>
    <t>刘凤桃</t>
  </si>
  <si>
    <t>136042202115</t>
  </si>
  <si>
    <t>潘紫宣</t>
  </si>
  <si>
    <t>136011201709</t>
  </si>
  <si>
    <t>陈罕欢</t>
  </si>
  <si>
    <t>136011802223</t>
  </si>
  <si>
    <t>彭淑芬</t>
  </si>
  <si>
    <t>136011801124</t>
  </si>
  <si>
    <t>郑慧洁</t>
  </si>
  <si>
    <t>136021802724</t>
  </si>
  <si>
    <t>李玉婷</t>
  </si>
  <si>
    <t>136021801815</t>
  </si>
  <si>
    <t>乐平市2021年教师招聘成绩表          
高中思想政治(招聘5人)</t>
  </si>
  <si>
    <t>徐珊</t>
  </si>
  <si>
    <t>136020202305</t>
  </si>
  <si>
    <t>夏金霞</t>
  </si>
  <si>
    <t>136020202312</t>
  </si>
  <si>
    <t>左小兰</t>
  </si>
  <si>
    <t>136020202319</t>
  </si>
  <si>
    <t>王天伟</t>
  </si>
  <si>
    <t>136240704102</t>
  </si>
  <si>
    <t>姚安琴</t>
  </si>
  <si>
    <t>136040703629</t>
  </si>
  <si>
    <t>乐平市2021年教师招聘成绩表          
高中历史(招聘4人)</t>
  </si>
  <si>
    <t>李仁春</t>
  </si>
  <si>
    <t>136030501401</t>
  </si>
  <si>
    <t>熊旭辉</t>
  </si>
  <si>
    <t>136060703312</t>
  </si>
  <si>
    <t>汪琳琦</t>
  </si>
  <si>
    <t>136020201006</t>
  </si>
  <si>
    <t>廖苏琴</t>
  </si>
  <si>
    <t>136020201010</t>
  </si>
  <si>
    <t>徐雅丽</t>
  </si>
  <si>
    <t>136019801920</t>
  </si>
  <si>
    <t>乐平市2021年教师招聘成绩表          
高中地理(招聘3人)</t>
  </si>
  <si>
    <t>胡婉婷</t>
  </si>
  <si>
    <t>136013603304</t>
  </si>
  <si>
    <t>奚紫晴</t>
  </si>
  <si>
    <t>136020201102</t>
  </si>
  <si>
    <t>吕西露</t>
  </si>
  <si>
    <t>136013603030</t>
  </si>
  <si>
    <t>乐平市2021年教师招聘成绩表          
城区初中数学(招聘3人)</t>
  </si>
  <si>
    <t>张晓慧</t>
  </si>
  <si>
    <t>136022101111</t>
  </si>
  <si>
    <t>吴红玉</t>
  </si>
  <si>
    <t>136022101405</t>
  </si>
  <si>
    <t>何佳敏</t>
  </si>
  <si>
    <t>136211402324</t>
  </si>
  <si>
    <t>张晶晶</t>
  </si>
  <si>
    <t>136230303517</t>
  </si>
  <si>
    <t>章璇</t>
  </si>
  <si>
    <t>136022101103</t>
  </si>
  <si>
    <t>汪建芳</t>
  </si>
  <si>
    <t>136022101105</t>
  </si>
  <si>
    <t>程辉</t>
  </si>
  <si>
    <t>136022101106</t>
  </si>
  <si>
    <t>张逸雪</t>
  </si>
  <si>
    <t>136031906810</t>
  </si>
  <si>
    <t>乐平市2021年教师招聘成绩表          
城区初中历史(招聘3人)</t>
  </si>
  <si>
    <t>郑小灵</t>
  </si>
  <si>
    <t>136022101930</t>
  </si>
  <si>
    <t>吴雪雪</t>
  </si>
  <si>
    <t>136212402719</t>
  </si>
  <si>
    <t>胡恒发</t>
  </si>
  <si>
    <t>136042304727</t>
  </si>
  <si>
    <t>徐思卉</t>
  </si>
  <si>
    <t>136230604103</t>
  </si>
  <si>
    <t>乐平市2021年教师招聘成绩表          
城区初中地理(招聘2人)</t>
  </si>
  <si>
    <t>张小莲</t>
  </si>
  <si>
    <t>136017300320</t>
  </si>
  <si>
    <t>夏静</t>
  </si>
  <si>
    <t>136022102108</t>
  </si>
  <si>
    <t>吕珍</t>
  </si>
  <si>
    <t>136022102126</t>
  </si>
  <si>
    <t>乐平市2021年教师招聘成绩表          
城区初中道德与法治(招聘4人)</t>
  </si>
  <si>
    <t>徐晨</t>
  </si>
  <si>
    <t>136022103211</t>
  </si>
  <si>
    <t>潘凌云</t>
  </si>
  <si>
    <t>136230606025</t>
  </si>
  <si>
    <t>应思奇</t>
  </si>
  <si>
    <t>136022103203</t>
  </si>
  <si>
    <t>乐平市2021年教师招聘成绩表                            　　　　　　　　     特岗小学数学（招聘34人）</t>
  </si>
  <si>
    <t>李晴</t>
  </si>
  <si>
    <t>136018000615</t>
  </si>
  <si>
    <t>李春燕</t>
  </si>
  <si>
    <t>136022301624</t>
  </si>
  <si>
    <t>程露露</t>
  </si>
  <si>
    <t>136022302208</t>
  </si>
  <si>
    <t>徐莉宇</t>
  </si>
  <si>
    <t>136022302005</t>
  </si>
  <si>
    <t>倪小琴</t>
  </si>
  <si>
    <t>136018000814</t>
  </si>
  <si>
    <t>郭善星</t>
  </si>
  <si>
    <t>136018000601</t>
  </si>
  <si>
    <t>方小杰</t>
  </si>
  <si>
    <t>136018001503</t>
  </si>
  <si>
    <t>李志兵</t>
  </si>
  <si>
    <t>136022301715</t>
  </si>
  <si>
    <t>程海松</t>
  </si>
  <si>
    <t>136022301825</t>
  </si>
  <si>
    <t>徐王烨祺</t>
  </si>
  <si>
    <t>136022302113</t>
  </si>
  <si>
    <t>蒋琴</t>
  </si>
  <si>
    <t>136022301728</t>
  </si>
  <si>
    <t>陈双双</t>
  </si>
  <si>
    <t>136250601907</t>
  </si>
  <si>
    <t>程丹琳</t>
  </si>
  <si>
    <t>136022301724</t>
  </si>
  <si>
    <t>王雨婷</t>
  </si>
  <si>
    <t>136030503005</t>
  </si>
  <si>
    <t>包文欣</t>
  </si>
  <si>
    <t>136022301423</t>
  </si>
  <si>
    <t>董雪琦</t>
  </si>
  <si>
    <t>136022301411</t>
  </si>
  <si>
    <t>计洁</t>
  </si>
  <si>
    <t>136022302318</t>
  </si>
  <si>
    <t>洪文磊</t>
  </si>
  <si>
    <t>136022302317</t>
  </si>
  <si>
    <t>王佳丽</t>
  </si>
  <si>
    <t>136022301529</t>
  </si>
  <si>
    <t>倪欣</t>
  </si>
  <si>
    <t>136022302319</t>
  </si>
  <si>
    <t>姜芹</t>
  </si>
  <si>
    <t>136022302309</t>
  </si>
  <si>
    <t>彭蔡兴</t>
  </si>
  <si>
    <t>136022301710</t>
  </si>
  <si>
    <t>江辉燕</t>
  </si>
  <si>
    <t>136022301717</t>
  </si>
  <si>
    <t>江佳慧</t>
  </si>
  <si>
    <t>136022301701</t>
  </si>
  <si>
    <t>李志红</t>
  </si>
  <si>
    <t>136022301401</t>
  </si>
  <si>
    <t>程仁彬</t>
  </si>
  <si>
    <t>136022301621</t>
  </si>
  <si>
    <t>余慧</t>
  </si>
  <si>
    <t>136022301406</t>
  </si>
  <si>
    <t>施菲璠</t>
  </si>
  <si>
    <t>136022301512</t>
  </si>
  <si>
    <t>程义可</t>
  </si>
  <si>
    <t>136022301706</t>
  </si>
  <si>
    <t>张汉铭</t>
  </si>
  <si>
    <t>136022301921</t>
  </si>
  <si>
    <t>程海连</t>
  </si>
  <si>
    <t>136022302124</t>
  </si>
  <si>
    <t>曹娟玲</t>
  </si>
  <si>
    <t>136022302011</t>
  </si>
  <si>
    <t>汪钟文</t>
  </si>
  <si>
    <t>136022301910</t>
  </si>
  <si>
    <t>罗美娟</t>
  </si>
  <si>
    <t>136230102406</t>
  </si>
  <si>
    <t>华咏琪</t>
  </si>
  <si>
    <t>136022302308</t>
  </si>
  <si>
    <t>吴琪</t>
  </si>
  <si>
    <t>136060601527</t>
  </si>
  <si>
    <t>汪柳宏</t>
  </si>
  <si>
    <t>136022301409</t>
  </si>
  <si>
    <t>石璐</t>
  </si>
  <si>
    <t>136022301919</t>
  </si>
  <si>
    <t>吴敏敏</t>
  </si>
  <si>
    <t>136022301518</t>
  </si>
  <si>
    <t>李玲</t>
  </si>
  <si>
    <t>136022301726</t>
  </si>
  <si>
    <t>刘心慧</t>
  </si>
  <si>
    <t>136018000818</t>
  </si>
  <si>
    <t>李志伟</t>
  </si>
  <si>
    <t>136022301803</t>
  </si>
  <si>
    <t>吴晓宇</t>
  </si>
  <si>
    <t>136018002908</t>
  </si>
  <si>
    <t>唐金鑫</t>
  </si>
  <si>
    <t>136022301426</t>
  </si>
  <si>
    <t>叶凤娟</t>
  </si>
  <si>
    <t>136022301916</t>
  </si>
  <si>
    <t>朱芊芊</t>
  </si>
  <si>
    <t>136022301915</t>
  </si>
  <si>
    <t>徐智朋</t>
  </si>
  <si>
    <t>136022302212</t>
  </si>
  <si>
    <t>陈青</t>
  </si>
  <si>
    <t>136018000408</t>
  </si>
  <si>
    <t>胡乐兰</t>
  </si>
  <si>
    <t>136022301829</t>
  </si>
  <si>
    <t>陈雅萍</t>
  </si>
  <si>
    <t>136040800502</t>
  </si>
  <si>
    <t>乐平市2021年教师招聘成绩表                            　　　　　　　　     特岗小学英语（招聘25人）</t>
  </si>
  <si>
    <t>周亚珍</t>
  </si>
  <si>
    <t>136022302419</t>
  </si>
  <si>
    <t>吴嘉微</t>
  </si>
  <si>
    <t>136022302618</t>
  </si>
  <si>
    <t>袁梦真</t>
  </si>
  <si>
    <t>136014005329</t>
  </si>
  <si>
    <t>但雨晴</t>
  </si>
  <si>
    <t>136040801923</t>
  </si>
  <si>
    <t>张洋</t>
  </si>
  <si>
    <t>136022303009</t>
  </si>
  <si>
    <t>汪丽华</t>
  </si>
  <si>
    <t>136022303008</t>
  </si>
  <si>
    <t>钟佳佳</t>
  </si>
  <si>
    <t>136014005709</t>
  </si>
  <si>
    <t>宁玉霜</t>
  </si>
  <si>
    <t>136022302801</t>
  </si>
  <si>
    <t>陈美玲</t>
  </si>
  <si>
    <t>136022302925</t>
  </si>
  <si>
    <t>郑亚君</t>
  </si>
  <si>
    <t>136022302514</t>
  </si>
  <si>
    <t>魏宇欣</t>
  </si>
  <si>
    <t>136022302530</t>
  </si>
  <si>
    <t>李双双</t>
  </si>
  <si>
    <t>136022302822</t>
  </si>
  <si>
    <t>程真真</t>
  </si>
  <si>
    <t>136014006401</t>
  </si>
  <si>
    <t>王亚如</t>
  </si>
  <si>
    <t>136040802122</t>
  </si>
  <si>
    <t>梅庭庭</t>
  </si>
  <si>
    <t>136022302718</t>
  </si>
  <si>
    <t>汪雅俐</t>
  </si>
  <si>
    <t>136022302705</t>
  </si>
  <si>
    <t>李浙</t>
  </si>
  <si>
    <t>136022302625</t>
  </si>
  <si>
    <t>向峪苇</t>
  </si>
  <si>
    <t>136022303020</t>
  </si>
  <si>
    <t>占子玉</t>
  </si>
  <si>
    <t>136022302528</t>
  </si>
  <si>
    <t>胡雯萱</t>
  </si>
  <si>
    <t>136014005305</t>
  </si>
  <si>
    <t>柴碧茔</t>
  </si>
  <si>
    <t>136022303025</t>
  </si>
  <si>
    <t>朱智娟</t>
  </si>
  <si>
    <t>136014006422</t>
  </si>
  <si>
    <t>刘晓倩</t>
  </si>
  <si>
    <t>136022302829</t>
  </si>
  <si>
    <t>郑亚婷</t>
  </si>
  <si>
    <t>136022302509</t>
  </si>
  <si>
    <t>徐雯璐</t>
  </si>
  <si>
    <t>136014005117</t>
  </si>
  <si>
    <t>李舒情</t>
  </si>
  <si>
    <t>136014005615</t>
  </si>
  <si>
    <t>李淑芬</t>
  </si>
  <si>
    <t>136022302525</t>
  </si>
  <si>
    <t>濮建英</t>
  </si>
  <si>
    <t>136022302721</t>
  </si>
  <si>
    <t>曹永燕</t>
  </si>
  <si>
    <t>136022303011</t>
  </si>
  <si>
    <t>王诗琪</t>
  </si>
  <si>
    <t>136022302619</t>
  </si>
  <si>
    <t>曹晓楠</t>
  </si>
  <si>
    <t>136022302507</t>
  </si>
  <si>
    <t>程莉莎</t>
  </si>
  <si>
    <t>136022302610</t>
  </si>
  <si>
    <t>余宇梦</t>
  </si>
  <si>
    <t>136022302413</t>
  </si>
  <si>
    <t>余秋月</t>
  </si>
  <si>
    <t>136022302410</t>
  </si>
  <si>
    <t>张宁</t>
  </si>
  <si>
    <t>136022302815</t>
  </si>
  <si>
    <t>吴青昱</t>
  </si>
  <si>
    <t>136022302919</t>
  </si>
  <si>
    <t>朱晨露</t>
  </si>
  <si>
    <t>136014005525</t>
  </si>
  <si>
    <t>刘昭君</t>
  </si>
  <si>
    <t>136022302617</t>
  </si>
  <si>
    <t>乐平市2021年教师招聘成绩表                            　　　　　　　　     特岗小学道德与法治（招聘10人）</t>
  </si>
  <si>
    <t>稂萍</t>
  </si>
  <si>
    <t>136014008528</t>
  </si>
  <si>
    <t>段佳鑫</t>
  </si>
  <si>
    <t>136022304408</t>
  </si>
  <si>
    <t>胡凌杰</t>
  </si>
  <si>
    <t>136230107110</t>
  </si>
  <si>
    <t>余素娣</t>
  </si>
  <si>
    <t>136230107104</t>
  </si>
  <si>
    <t>杨萧</t>
  </si>
  <si>
    <t>136230107126</t>
  </si>
  <si>
    <t>王玲芬</t>
  </si>
  <si>
    <t>136042003711</t>
  </si>
  <si>
    <t>熊雅</t>
  </si>
  <si>
    <t>136230107108</t>
  </si>
  <si>
    <t>郑玉迎</t>
  </si>
  <si>
    <t>136230107304</t>
  </si>
  <si>
    <t>杜诗雨</t>
  </si>
  <si>
    <t>136230107202</t>
  </si>
  <si>
    <t>周琳娜</t>
  </si>
  <si>
    <t>136022304417</t>
  </si>
  <si>
    <t>黄燕珍</t>
  </si>
  <si>
    <t>136022304413</t>
  </si>
  <si>
    <t>李晓宇</t>
  </si>
  <si>
    <t>136022304403</t>
  </si>
  <si>
    <t>汪婷</t>
  </si>
  <si>
    <t>136022304405</t>
  </si>
  <si>
    <t>徐钦雨</t>
  </si>
  <si>
    <t>136014008520</t>
  </si>
  <si>
    <t>王诗</t>
  </si>
  <si>
    <t>136022304404</t>
  </si>
  <si>
    <t>钱慧</t>
  </si>
  <si>
    <t>136022304412</t>
  </si>
  <si>
    <t>宫崔雪</t>
  </si>
  <si>
    <t>136022304407</t>
  </si>
  <si>
    <t>包萍</t>
  </si>
  <si>
    <t>136022304414</t>
  </si>
  <si>
    <t>李淑华</t>
  </si>
  <si>
    <t>136022304409</t>
  </si>
  <si>
    <t>吴芳玲</t>
  </si>
  <si>
    <t>136022304402</t>
  </si>
  <si>
    <t>齐紫霞</t>
  </si>
  <si>
    <t>136022304418</t>
  </si>
  <si>
    <t>乐平市2021年教师招聘成绩表                            　　　　　　　　     特岗初中语文（招聘32人）</t>
  </si>
  <si>
    <t>熊燕燕</t>
  </si>
  <si>
    <t>136040802730</t>
  </si>
  <si>
    <t>汪慧莹</t>
  </si>
  <si>
    <t>136022304709</t>
  </si>
  <si>
    <t>余雯丹</t>
  </si>
  <si>
    <t>136022304911</t>
  </si>
  <si>
    <t>汪发华</t>
  </si>
  <si>
    <t>136022304810</t>
  </si>
  <si>
    <t>王颖</t>
  </si>
  <si>
    <t>136210200819</t>
  </si>
  <si>
    <t>陈露</t>
  </si>
  <si>
    <t>136022304723</t>
  </si>
  <si>
    <t>程梦婷</t>
  </si>
  <si>
    <t>136018003702</t>
  </si>
  <si>
    <t>徐洁</t>
  </si>
  <si>
    <t>136022304905</t>
  </si>
  <si>
    <t>邵俊青</t>
  </si>
  <si>
    <t>136022304816</t>
  </si>
  <si>
    <t>刘恩华</t>
  </si>
  <si>
    <t>136022304704</t>
  </si>
  <si>
    <t>程金兰</t>
  </si>
  <si>
    <t>136022304903</t>
  </si>
  <si>
    <t>黄亚红</t>
  </si>
  <si>
    <t>136022304808</t>
  </si>
  <si>
    <t>苏碧雯</t>
  </si>
  <si>
    <t>136022304701</t>
  </si>
  <si>
    <t>曹文娟</t>
  </si>
  <si>
    <t>136022304819</t>
  </si>
  <si>
    <t>吴晶晶</t>
  </si>
  <si>
    <t>136022304711</t>
  </si>
  <si>
    <t>黄思雨</t>
  </si>
  <si>
    <t>136018003815</t>
  </si>
  <si>
    <t>姜青</t>
  </si>
  <si>
    <t>136040802618</t>
  </si>
  <si>
    <t>钱育洁</t>
  </si>
  <si>
    <t>136040802615</t>
  </si>
  <si>
    <t>杨佳敏</t>
  </si>
  <si>
    <t>136018004025</t>
  </si>
  <si>
    <t>谭娟</t>
  </si>
  <si>
    <t>136022304707</t>
  </si>
  <si>
    <t>李雅桐</t>
  </si>
  <si>
    <t>136022304817</t>
  </si>
  <si>
    <t>钟远华</t>
  </si>
  <si>
    <t>136018003510</t>
  </si>
  <si>
    <t>李小娜</t>
  </si>
  <si>
    <t>136040802712</t>
  </si>
  <si>
    <t>余满娟</t>
  </si>
  <si>
    <t>136022304703</t>
  </si>
  <si>
    <t>彭琳</t>
  </si>
  <si>
    <t>136018003808</t>
  </si>
  <si>
    <t>方志强</t>
  </si>
  <si>
    <t>136210200617</t>
  </si>
  <si>
    <t>石培钰</t>
  </si>
  <si>
    <t>136050113715</t>
  </si>
  <si>
    <t>刘世芬</t>
  </si>
  <si>
    <t>136018003921</t>
  </si>
  <si>
    <t>华淑娇</t>
  </si>
  <si>
    <t>136022304824</t>
  </si>
  <si>
    <t>刘亦晴</t>
  </si>
  <si>
    <t>136040802728</t>
  </si>
  <si>
    <t>徐茗枝</t>
  </si>
  <si>
    <t>136022304719</t>
  </si>
  <si>
    <t>刘娜</t>
  </si>
  <si>
    <t>136210200429</t>
  </si>
  <si>
    <t>黎佳敏</t>
  </si>
  <si>
    <t>136030505008</t>
  </si>
  <si>
    <t>张柳枝</t>
  </si>
  <si>
    <t>136250604912</t>
  </si>
  <si>
    <t>汪朝斌</t>
  </si>
  <si>
    <t>136022304803</t>
  </si>
  <si>
    <t>詹聪颖</t>
  </si>
  <si>
    <t>136022304726</t>
  </si>
  <si>
    <t>章丽丽</t>
  </si>
  <si>
    <t>136231604718</t>
  </si>
  <si>
    <t>乐平市2021年教师招聘成绩表                            　　　　　　　　     特岗初中数学（招聘31人）</t>
  </si>
  <si>
    <t>占培</t>
  </si>
  <si>
    <t>136022305207</t>
  </si>
  <si>
    <t>汪国良</t>
  </si>
  <si>
    <t>136022305204</t>
  </si>
  <si>
    <t>王俊雅</t>
  </si>
  <si>
    <t>136022305012</t>
  </si>
  <si>
    <t>胡俊</t>
  </si>
  <si>
    <t>136022305008</t>
  </si>
  <si>
    <t>袁媛</t>
  </si>
  <si>
    <t>136022305202</t>
  </si>
  <si>
    <t>付玄昱</t>
  </si>
  <si>
    <t>136022305024</t>
  </si>
  <si>
    <t>洪金香</t>
  </si>
  <si>
    <t>136022305105</t>
  </si>
  <si>
    <t>吴思月</t>
  </si>
  <si>
    <t>136022305121</t>
  </si>
  <si>
    <t>李丽丽</t>
  </si>
  <si>
    <t>136230107925</t>
  </si>
  <si>
    <t>占庆辉</t>
  </si>
  <si>
    <t>136022305030</t>
  </si>
  <si>
    <t>程小林</t>
  </si>
  <si>
    <t>136210201420</t>
  </si>
  <si>
    <t>邓慧敏</t>
  </si>
  <si>
    <t>136022305020</t>
  </si>
  <si>
    <t>吴婧宜</t>
  </si>
  <si>
    <t>136022305115</t>
  </si>
  <si>
    <t>张仟</t>
  </si>
  <si>
    <t>136022305021</t>
  </si>
  <si>
    <t>朱蕾</t>
  </si>
  <si>
    <t>136022305125</t>
  </si>
  <si>
    <t>伍思敏</t>
  </si>
  <si>
    <t>136022305107</t>
  </si>
  <si>
    <t>何淑滨</t>
  </si>
  <si>
    <t>136022305017</t>
  </si>
  <si>
    <t>邹羽璐</t>
  </si>
  <si>
    <t>136022305028</t>
  </si>
  <si>
    <t>毕然</t>
  </si>
  <si>
    <t>136022305106</t>
  </si>
  <si>
    <t>石亦靖</t>
  </si>
  <si>
    <t>136022305026</t>
  </si>
  <si>
    <t>邹凯丽</t>
  </si>
  <si>
    <t>136018004422</t>
  </si>
  <si>
    <t>江镇涛</t>
  </si>
  <si>
    <t>136022305022</t>
  </si>
  <si>
    <t>刘婷婷</t>
  </si>
  <si>
    <t>136022305122</t>
  </si>
  <si>
    <t>朱家桢</t>
  </si>
  <si>
    <t>136022305027</t>
  </si>
  <si>
    <t>汪琪玉</t>
  </si>
  <si>
    <t>136022305116</t>
  </si>
  <si>
    <t>沈雨霞</t>
  </si>
  <si>
    <t>136022305003</t>
  </si>
  <si>
    <t>戈文婷</t>
  </si>
  <si>
    <t>136022305112</t>
  </si>
  <si>
    <t>李俊妍</t>
  </si>
  <si>
    <t>136022305119</t>
  </si>
  <si>
    <t>江新浩</t>
  </si>
  <si>
    <t>136022305025</t>
  </si>
  <si>
    <t>许满荣</t>
  </si>
  <si>
    <t>136022305019</t>
  </si>
  <si>
    <t>柯江水</t>
  </si>
  <si>
    <t>136040802906</t>
  </si>
  <si>
    <t>王飞霞</t>
  </si>
  <si>
    <t>136022305005</t>
  </si>
  <si>
    <t>王圆香</t>
  </si>
  <si>
    <t>136018004314</t>
  </si>
  <si>
    <t>黄雷琴</t>
  </si>
  <si>
    <t>136022305114</t>
  </si>
  <si>
    <t>肖燕</t>
  </si>
  <si>
    <t>136241504917</t>
  </si>
  <si>
    <t>朱礼祥</t>
  </si>
  <si>
    <t>136230107711</t>
  </si>
  <si>
    <t>卢艺</t>
  </si>
  <si>
    <t>136022305002</t>
  </si>
  <si>
    <t>136230107724</t>
  </si>
  <si>
    <t>徐盼</t>
  </si>
  <si>
    <t>136022305004</t>
  </si>
  <si>
    <t>汪娅青</t>
  </si>
  <si>
    <t>136022305009</t>
  </si>
  <si>
    <t>余丽红</t>
  </si>
  <si>
    <t>136022305117</t>
  </si>
  <si>
    <t>马雨琴</t>
  </si>
  <si>
    <t>136022305101</t>
  </si>
  <si>
    <t>徐玉平</t>
  </si>
  <si>
    <t>136022305013</t>
  </si>
  <si>
    <t>朱凘玮</t>
  </si>
  <si>
    <t>136022305206</t>
  </si>
  <si>
    <t>万佳智</t>
  </si>
  <si>
    <t>136221704829</t>
  </si>
  <si>
    <t>王庆帆</t>
  </si>
  <si>
    <t>136022305129</t>
  </si>
  <si>
    <t>乐平市2021年教师招聘成绩表                            　　　　　　　　     特岗小学语文（招聘40人）</t>
  </si>
  <si>
    <t>黄雅静</t>
  </si>
  <si>
    <t>136022300324</t>
  </si>
  <si>
    <t>汪捷</t>
  </si>
  <si>
    <t>136022300202</t>
  </si>
  <si>
    <t>朱婷婷</t>
  </si>
  <si>
    <t>136022301117</t>
  </si>
  <si>
    <t>汪雅婷</t>
  </si>
  <si>
    <t>136018702828</t>
  </si>
  <si>
    <t>徐云</t>
  </si>
  <si>
    <t>136022300119</t>
  </si>
  <si>
    <t>程美玲</t>
  </si>
  <si>
    <t>136022300909</t>
  </si>
  <si>
    <t>徐嘉慧</t>
  </si>
  <si>
    <t>136022300614</t>
  </si>
  <si>
    <t>张柳培</t>
  </si>
  <si>
    <t>136022301129</t>
  </si>
  <si>
    <t>董纯芳</t>
  </si>
  <si>
    <t>136231602908</t>
  </si>
  <si>
    <t>汪金鑫</t>
  </si>
  <si>
    <t>136042002006</t>
  </si>
  <si>
    <t>朱颖</t>
  </si>
  <si>
    <t>136022300321</t>
  </si>
  <si>
    <t>徐梦楠</t>
  </si>
  <si>
    <t>136022300103</t>
  </si>
  <si>
    <t>程子怡</t>
  </si>
  <si>
    <t>136018702623</t>
  </si>
  <si>
    <t>程叶梅</t>
  </si>
  <si>
    <t>136231601228</t>
  </si>
  <si>
    <t>孙媛媛</t>
  </si>
  <si>
    <t>136022300420</t>
  </si>
  <si>
    <t>胡倩</t>
  </si>
  <si>
    <t>136022300720</t>
  </si>
  <si>
    <t>汪梦婷</t>
  </si>
  <si>
    <t>136042001503</t>
  </si>
  <si>
    <t>付玉婷</t>
  </si>
  <si>
    <t>136022300623</t>
  </si>
  <si>
    <t>郑心洁</t>
  </si>
  <si>
    <t>136022300106</t>
  </si>
  <si>
    <t>李倩澜</t>
  </si>
  <si>
    <t>136022300218</t>
  </si>
  <si>
    <t>沈慧慧</t>
  </si>
  <si>
    <t>136042001021</t>
  </si>
  <si>
    <t>何静</t>
  </si>
  <si>
    <t>136022300509</t>
  </si>
  <si>
    <t>郑美燕</t>
  </si>
  <si>
    <t>136018703202</t>
  </si>
  <si>
    <t>程凤</t>
  </si>
  <si>
    <t>136018703810</t>
  </si>
  <si>
    <t>汪云银</t>
  </si>
  <si>
    <t>136022301216</t>
  </si>
  <si>
    <t>戴惠佳</t>
  </si>
  <si>
    <t>136018703710</t>
  </si>
  <si>
    <t>占梦华</t>
  </si>
  <si>
    <t>136022300328</t>
  </si>
  <si>
    <t>吴雅婷</t>
  </si>
  <si>
    <t>136022300506</t>
  </si>
  <si>
    <t>徐慧娟</t>
  </si>
  <si>
    <t>136022300519</t>
  </si>
  <si>
    <t>李小露</t>
  </si>
  <si>
    <t>136022300411</t>
  </si>
  <si>
    <t>周婵婵</t>
  </si>
  <si>
    <t>136022300810</t>
  </si>
  <si>
    <t>丁曼琪</t>
  </si>
  <si>
    <t>136231602601</t>
  </si>
  <si>
    <t>章金燕</t>
  </si>
  <si>
    <t>136022300813</t>
  </si>
  <si>
    <t>彭启慧</t>
  </si>
  <si>
    <t>136022300311</t>
  </si>
  <si>
    <t>梁珍珍</t>
  </si>
  <si>
    <t>136022300528</t>
  </si>
  <si>
    <t>王紫薇</t>
  </si>
  <si>
    <t>136022300312</t>
  </si>
  <si>
    <t>张诗卉</t>
  </si>
  <si>
    <t>136022301223</t>
  </si>
  <si>
    <t>徐甜甜</t>
  </si>
  <si>
    <t>136022300230</t>
  </si>
  <si>
    <t>周莹</t>
  </si>
  <si>
    <t>136231601329</t>
  </si>
  <si>
    <t>占志君</t>
  </si>
  <si>
    <t>136022300229</t>
  </si>
  <si>
    <t>陆莹</t>
  </si>
  <si>
    <t>136022300725</t>
  </si>
  <si>
    <t>柴锦玲</t>
  </si>
  <si>
    <t>136022300309</t>
  </si>
  <si>
    <t>孙佳</t>
  </si>
  <si>
    <t>136022300612</t>
  </si>
  <si>
    <t>张彤</t>
  </si>
  <si>
    <t>136022300201</t>
  </si>
  <si>
    <t>黄淑云</t>
  </si>
  <si>
    <t>136022300223</t>
  </si>
  <si>
    <t>胡礼珍</t>
  </si>
  <si>
    <t>136022300211</t>
  </si>
  <si>
    <t>徐心雨</t>
  </si>
  <si>
    <t>136022301307</t>
  </si>
  <si>
    <t>吴诗琦</t>
  </si>
  <si>
    <t>136022301119</t>
  </si>
  <si>
    <t>洪倩倩</t>
  </si>
  <si>
    <t>136022300924</t>
  </si>
  <si>
    <t>金淑纯</t>
  </si>
  <si>
    <t>136022300423</t>
  </si>
  <si>
    <t>136022300726</t>
  </si>
  <si>
    <t>黄欢欢</t>
  </si>
  <si>
    <t>136022301124</t>
  </si>
  <si>
    <t>吕紫娟</t>
  </si>
  <si>
    <t>136022301030</t>
  </si>
  <si>
    <t>林梦丹</t>
  </si>
  <si>
    <t>136042001104</t>
  </si>
  <si>
    <t>朱旭欢</t>
  </si>
  <si>
    <t>136022300625</t>
  </si>
  <si>
    <t>吴玉珍</t>
  </si>
  <si>
    <t>136060600604</t>
  </si>
  <si>
    <t>刘小雨</t>
  </si>
  <si>
    <t>136022300904</t>
  </si>
  <si>
    <t>张燕</t>
  </si>
  <si>
    <t>136022300928</t>
  </si>
  <si>
    <t>段紫婷</t>
  </si>
  <si>
    <t>136022301309</t>
  </si>
  <si>
    <t>黄雨薇</t>
  </si>
  <si>
    <t>136022301012</t>
  </si>
  <si>
    <t>邹雨梦</t>
  </si>
  <si>
    <t>136022300207</t>
  </si>
  <si>
    <t>汪文娟</t>
  </si>
  <si>
    <t>136018700214</t>
  </si>
  <si>
    <t>方慧梅</t>
  </si>
  <si>
    <t>136022300224</t>
  </si>
  <si>
    <t>乐平市2021年教师招聘面试抽签登记及成绩记录表        　　 （特岗小学语文.全部考生平均分）</t>
  </si>
  <si>
    <t>抽签组别</t>
  </si>
  <si>
    <t>抽签号</t>
  </si>
  <si>
    <t>小组修正后的最终面试成绩</t>
  </si>
  <si>
    <t>1</t>
  </si>
  <si>
    <t>28</t>
  </si>
  <si>
    <t>6</t>
  </si>
  <si>
    <t>23</t>
  </si>
  <si>
    <t>2</t>
  </si>
  <si>
    <t>18</t>
  </si>
  <si>
    <t>5</t>
  </si>
  <si>
    <t>4</t>
  </si>
  <si>
    <t>30</t>
  </si>
  <si>
    <t>10</t>
  </si>
  <si>
    <t>20</t>
  </si>
  <si>
    <t>21</t>
  </si>
  <si>
    <t>25</t>
  </si>
  <si>
    <t>14</t>
  </si>
  <si>
    <t>31</t>
  </si>
  <si>
    <t>24</t>
  </si>
  <si>
    <t>22</t>
  </si>
  <si>
    <t>15</t>
  </si>
  <si>
    <t>3</t>
  </si>
  <si>
    <t>29</t>
  </si>
  <si>
    <t>12</t>
  </si>
  <si>
    <t>17</t>
  </si>
  <si>
    <t>13</t>
  </si>
  <si>
    <t>32</t>
  </si>
  <si>
    <t>11</t>
  </si>
  <si>
    <t>26</t>
  </si>
  <si>
    <t>8</t>
  </si>
  <si>
    <t>7</t>
  </si>
  <si>
    <t>16</t>
  </si>
  <si>
    <t>27</t>
  </si>
  <si>
    <t>9</t>
  </si>
  <si>
    <t>19</t>
  </si>
  <si>
    <t>全部考生平均分成绩</t>
  </si>
  <si>
    <r>
      <rPr>
        <sz val="11"/>
        <color theme="1"/>
        <rFont val="宋体"/>
        <charset val="134"/>
        <scheme val="minor"/>
      </rPr>
      <t>注：1.特岗小学语文全部考生平均分计算方法：去掉2个最高分李倩澜87.73分和汪雅婷87.67分，去掉2个最低分徐慧娟73.67分和</t>
    </r>
    <r>
      <rPr>
        <sz val="11"/>
        <rFont val="宋体"/>
        <charset val="134"/>
        <scheme val="minor"/>
      </rPr>
      <t>方慧梅72.33分</t>
    </r>
    <r>
      <rPr>
        <sz val="11"/>
        <color theme="1"/>
        <rFont val="宋体"/>
        <charset val="134"/>
        <scheme val="minor"/>
      </rPr>
      <t>，全部考生平均分</t>
    </r>
    <r>
      <rPr>
        <sz val="11"/>
        <rFont val="宋体"/>
        <charset val="134"/>
        <scheme val="minor"/>
      </rPr>
      <t>=4813.58÷59</t>
    </r>
    <r>
      <rPr>
        <sz val="11"/>
        <color theme="1"/>
        <rFont val="宋体"/>
        <charset val="134"/>
        <scheme val="minor"/>
      </rPr>
      <t>，特岗小学语文全部考生平均分</t>
    </r>
    <r>
      <rPr>
        <sz val="11"/>
        <rFont val="宋体"/>
        <charset val="134"/>
        <scheme val="minor"/>
      </rPr>
      <t>为81.59分。</t>
    </r>
  </si>
  <si>
    <t>乐平市2021年教师招聘面试抽签登记及成绩记录表     　　 （特岗小学语文第1组）</t>
  </si>
  <si>
    <t>特岗小学语文第1组平均分</t>
  </si>
  <si>
    <t>注：1.特岗小学语文第1组平均分计算方法：去掉2个最高分朱婷婷87.33分和程美玲87.33分，去掉2个最低分徐慧娟73.67分和方慧梅72.33分，，第1组平均分=2242.68÷28，特岗小学语文第1组平均分为80.10分。</t>
  </si>
  <si>
    <t>2.考生最终面试成绩=考生面试得分×（同一职位全部考生平均分÷考生所在面试小组的考生平均分）</t>
  </si>
  <si>
    <t>乐平市2021年教师招聘面试抽签登记及成绩记录表  　   　 （特岗小学语文第2组）</t>
  </si>
  <si>
    <t>特岗小学语文第2组平均分</t>
  </si>
  <si>
    <t>注：1.特岗小学语文第2组平均分计算方法：去掉2个最高分李倩澜87.73分和汪雅婷87.67分，去掉2个最低分吴诗琦79.7分和汪文娟78.03分，第2组平均分=2238.51÷27，特岗小学语文第2组平均分为82.91分。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</si>
</sst>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8"/>
      <name val="长城黑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6"/>
      <name val="长城黑宋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Fill="0" applyProtection="0"/>
    <xf numFmtId="0" fontId="0" fillId="16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35" fillId="2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NumberFormat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0" xfId="13" applyFont="1" applyFill="1" applyAlignment="1" applyProtection="1">
      <alignment horizontal="left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176" fontId="16" fillId="0" borderId="0" xfId="0" applyNumberFormat="1" applyFont="1" applyFill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乐中英语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2" sqref="E2"/>
    </sheetView>
  </sheetViews>
  <sheetFormatPr defaultColWidth="11.875" defaultRowHeight="13.5"/>
  <cols>
    <col min="1" max="1" width="5.75" style="43" customWidth="1"/>
    <col min="2" max="2" width="10.5" customWidth="1"/>
    <col min="3" max="3" width="12.625" customWidth="1"/>
    <col min="4" max="4" width="6.375" style="30" customWidth="1"/>
    <col min="5" max="5" width="10" customWidth="1"/>
    <col min="6" max="6" width="7.25" style="38" customWidth="1"/>
    <col min="7" max="7" width="10" style="38" customWidth="1"/>
    <col min="8" max="8" width="6.75" style="38" customWidth="1"/>
    <col min="9" max="9" width="7.25" style="38" customWidth="1"/>
    <col min="10" max="10" width="11.125" style="38" customWidth="1"/>
    <col min="11" max="11" width="7.375" style="38" customWidth="1"/>
    <col min="12" max="12" width="11.875" customWidth="1"/>
  </cols>
  <sheetData>
    <row r="1" ht="63" customHeight="1" spans="1:11">
      <c r="A1" s="44" t="s">
        <v>0</v>
      </c>
      <c r="B1" s="44"/>
      <c r="C1" s="44"/>
      <c r="D1" s="44"/>
      <c r="E1" s="44"/>
      <c r="F1" s="45"/>
      <c r="G1" s="45"/>
      <c r="H1" s="45"/>
      <c r="I1" s="45"/>
      <c r="J1" s="45"/>
      <c r="K1" s="45"/>
    </row>
    <row r="2" ht="75" customHeight="1" spans="1:11">
      <c r="A2" s="3" t="s">
        <v>1</v>
      </c>
      <c r="B2" s="31" t="s">
        <v>2</v>
      </c>
      <c r="C2" s="4" t="s">
        <v>3</v>
      </c>
      <c r="D2" s="32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</row>
    <row r="3" ht="36" customHeight="1" spans="1:11">
      <c r="A3" s="58">
        <v>1</v>
      </c>
      <c r="B3" s="47" t="s">
        <v>12</v>
      </c>
      <c r="C3" s="47" t="s">
        <v>13</v>
      </c>
      <c r="D3" s="36">
        <v>85.5</v>
      </c>
      <c r="E3" s="59">
        <f t="shared" ref="E3:E22" si="0">D3*0.4</f>
        <v>34.2</v>
      </c>
      <c r="F3" s="59">
        <v>83.53</v>
      </c>
      <c r="G3" s="59">
        <f t="shared" ref="G3:G22" si="1">F3*0.8</f>
        <v>66.824</v>
      </c>
      <c r="H3" s="59">
        <v>17.87</v>
      </c>
      <c r="I3" s="59">
        <f t="shared" ref="I3:I22" si="2">G3+H3</f>
        <v>84.694</v>
      </c>
      <c r="J3" s="59">
        <f t="shared" ref="J3:J22" si="3">I3*0.6</f>
        <v>50.8164</v>
      </c>
      <c r="K3" s="59">
        <f t="shared" ref="K3:K22" si="4">E3+J3</f>
        <v>85.0164</v>
      </c>
    </row>
    <row r="4" ht="36" customHeight="1" spans="1:11">
      <c r="A4" s="58">
        <v>2</v>
      </c>
      <c r="B4" s="47" t="s">
        <v>14</v>
      </c>
      <c r="C4" s="47" t="s">
        <v>15</v>
      </c>
      <c r="D4" s="36">
        <v>82</v>
      </c>
      <c r="E4" s="59">
        <f t="shared" si="0"/>
        <v>32.8</v>
      </c>
      <c r="F4" s="59">
        <v>86.63</v>
      </c>
      <c r="G4" s="59">
        <f t="shared" si="1"/>
        <v>69.304</v>
      </c>
      <c r="H4" s="59">
        <v>17.72</v>
      </c>
      <c r="I4" s="59">
        <f t="shared" si="2"/>
        <v>87.024</v>
      </c>
      <c r="J4" s="59">
        <f t="shared" si="3"/>
        <v>52.2144</v>
      </c>
      <c r="K4" s="59">
        <f t="shared" si="4"/>
        <v>85.0144</v>
      </c>
    </row>
    <row r="5" ht="36" customHeight="1" spans="1:11">
      <c r="A5" s="58">
        <v>3</v>
      </c>
      <c r="B5" s="47" t="s">
        <v>16</v>
      </c>
      <c r="C5" s="47" t="s">
        <v>17</v>
      </c>
      <c r="D5" s="36">
        <v>79</v>
      </c>
      <c r="E5" s="59">
        <f t="shared" si="0"/>
        <v>31.6</v>
      </c>
      <c r="F5" s="59">
        <v>87.83</v>
      </c>
      <c r="G5" s="59">
        <f t="shared" si="1"/>
        <v>70.264</v>
      </c>
      <c r="H5" s="59">
        <v>18.43</v>
      </c>
      <c r="I5" s="59">
        <f t="shared" si="2"/>
        <v>88.694</v>
      </c>
      <c r="J5" s="59">
        <f t="shared" si="3"/>
        <v>53.2164</v>
      </c>
      <c r="K5" s="59">
        <f t="shared" si="4"/>
        <v>84.8164</v>
      </c>
    </row>
    <row r="6" ht="36" customHeight="1" spans="1:11">
      <c r="A6" s="58">
        <v>4</v>
      </c>
      <c r="B6" s="47" t="s">
        <v>18</v>
      </c>
      <c r="C6" s="47" t="s">
        <v>19</v>
      </c>
      <c r="D6" s="36">
        <v>83.5</v>
      </c>
      <c r="E6" s="59">
        <f t="shared" si="0"/>
        <v>33.4</v>
      </c>
      <c r="F6" s="59">
        <v>85.17</v>
      </c>
      <c r="G6" s="59">
        <f t="shared" si="1"/>
        <v>68.136</v>
      </c>
      <c r="H6" s="59">
        <v>16.57</v>
      </c>
      <c r="I6" s="59">
        <f t="shared" si="2"/>
        <v>84.706</v>
      </c>
      <c r="J6" s="59">
        <f t="shared" si="3"/>
        <v>50.8236</v>
      </c>
      <c r="K6" s="59">
        <f t="shared" si="4"/>
        <v>84.2236</v>
      </c>
    </row>
    <row r="7" ht="36" customHeight="1" spans="1:11">
      <c r="A7" s="58">
        <v>5</v>
      </c>
      <c r="B7" s="47" t="s">
        <v>20</v>
      </c>
      <c r="C7" s="47" t="s">
        <v>21</v>
      </c>
      <c r="D7" s="36">
        <v>77</v>
      </c>
      <c r="E7" s="59">
        <f t="shared" si="0"/>
        <v>30.8</v>
      </c>
      <c r="F7" s="59">
        <v>86.8</v>
      </c>
      <c r="G7" s="59">
        <f t="shared" si="1"/>
        <v>69.44</v>
      </c>
      <c r="H7" s="59">
        <v>17.87</v>
      </c>
      <c r="I7" s="59">
        <f t="shared" si="2"/>
        <v>87.31</v>
      </c>
      <c r="J7" s="59">
        <f t="shared" si="3"/>
        <v>52.386</v>
      </c>
      <c r="K7" s="59">
        <f t="shared" si="4"/>
        <v>83.186</v>
      </c>
    </row>
    <row r="8" ht="36" customHeight="1" spans="1:11">
      <c r="A8" s="58">
        <v>6</v>
      </c>
      <c r="B8" s="47" t="s">
        <v>22</v>
      </c>
      <c r="C8" s="47" t="s">
        <v>23</v>
      </c>
      <c r="D8" s="36">
        <v>82</v>
      </c>
      <c r="E8" s="59">
        <f t="shared" si="0"/>
        <v>32.8</v>
      </c>
      <c r="F8" s="59">
        <v>82</v>
      </c>
      <c r="G8" s="59">
        <f t="shared" si="1"/>
        <v>65.6</v>
      </c>
      <c r="H8" s="59">
        <v>17.83</v>
      </c>
      <c r="I8" s="59">
        <f t="shared" si="2"/>
        <v>83.43</v>
      </c>
      <c r="J8" s="59">
        <f t="shared" si="3"/>
        <v>50.058</v>
      </c>
      <c r="K8" s="59">
        <f t="shared" si="4"/>
        <v>82.858</v>
      </c>
    </row>
    <row r="9" ht="36" customHeight="1" spans="1:11">
      <c r="A9" s="58">
        <v>7</v>
      </c>
      <c r="B9" s="47" t="s">
        <v>24</v>
      </c>
      <c r="C9" s="47" t="s">
        <v>25</v>
      </c>
      <c r="D9" s="36">
        <v>80</v>
      </c>
      <c r="E9" s="59">
        <f t="shared" si="0"/>
        <v>32</v>
      </c>
      <c r="F9" s="59">
        <v>82.67</v>
      </c>
      <c r="G9" s="59">
        <f t="shared" si="1"/>
        <v>66.136</v>
      </c>
      <c r="H9" s="59">
        <v>17.57</v>
      </c>
      <c r="I9" s="59">
        <f t="shared" si="2"/>
        <v>83.706</v>
      </c>
      <c r="J9" s="59">
        <f t="shared" si="3"/>
        <v>50.2236</v>
      </c>
      <c r="K9" s="59">
        <f t="shared" si="4"/>
        <v>82.2236</v>
      </c>
    </row>
    <row r="10" ht="36" customHeight="1" spans="1:11">
      <c r="A10" s="58">
        <v>8</v>
      </c>
      <c r="B10" s="47" t="s">
        <v>26</v>
      </c>
      <c r="C10" s="47" t="s">
        <v>27</v>
      </c>
      <c r="D10" s="36">
        <v>76</v>
      </c>
      <c r="E10" s="59">
        <f t="shared" si="0"/>
        <v>30.4</v>
      </c>
      <c r="F10" s="59">
        <v>86.33</v>
      </c>
      <c r="G10" s="59">
        <f t="shared" si="1"/>
        <v>69.064</v>
      </c>
      <c r="H10" s="59">
        <v>16.87</v>
      </c>
      <c r="I10" s="59">
        <f t="shared" si="2"/>
        <v>85.934</v>
      </c>
      <c r="J10" s="59">
        <f t="shared" si="3"/>
        <v>51.5604</v>
      </c>
      <c r="K10" s="59">
        <f t="shared" si="4"/>
        <v>81.9604</v>
      </c>
    </row>
    <row r="11" ht="36" customHeight="1" spans="1:11">
      <c r="A11" s="58">
        <v>9</v>
      </c>
      <c r="B11" s="47" t="s">
        <v>28</v>
      </c>
      <c r="C11" s="47" t="s">
        <v>29</v>
      </c>
      <c r="D11" s="36">
        <v>73</v>
      </c>
      <c r="E11" s="59">
        <f t="shared" si="0"/>
        <v>29.2</v>
      </c>
      <c r="F11" s="59">
        <v>86.67</v>
      </c>
      <c r="G11" s="59">
        <f t="shared" si="1"/>
        <v>69.336</v>
      </c>
      <c r="H11" s="59">
        <v>17.93</v>
      </c>
      <c r="I11" s="59">
        <f t="shared" si="2"/>
        <v>87.266</v>
      </c>
      <c r="J11" s="59">
        <f t="shared" si="3"/>
        <v>52.3596</v>
      </c>
      <c r="K11" s="59">
        <f t="shared" si="4"/>
        <v>81.5596</v>
      </c>
    </row>
    <row r="12" ht="36" customHeight="1" spans="1:11">
      <c r="A12" s="58">
        <v>10</v>
      </c>
      <c r="B12" s="47" t="s">
        <v>30</v>
      </c>
      <c r="C12" s="47" t="s">
        <v>31</v>
      </c>
      <c r="D12" s="36">
        <v>74</v>
      </c>
      <c r="E12" s="59">
        <f t="shared" si="0"/>
        <v>29.6</v>
      </c>
      <c r="F12" s="59">
        <v>86.9</v>
      </c>
      <c r="G12" s="59">
        <f t="shared" si="1"/>
        <v>69.52</v>
      </c>
      <c r="H12" s="59">
        <v>16.8</v>
      </c>
      <c r="I12" s="59">
        <f t="shared" si="2"/>
        <v>86.32</v>
      </c>
      <c r="J12" s="59">
        <f t="shared" si="3"/>
        <v>51.792</v>
      </c>
      <c r="K12" s="59">
        <f t="shared" si="4"/>
        <v>81.392</v>
      </c>
    </row>
    <row r="13" ht="36" customHeight="1" spans="1:11">
      <c r="A13" s="58">
        <v>11</v>
      </c>
      <c r="B13" s="47" t="s">
        <v>32</v>
      </c>
      <c r="C13" s="47" t="s">
        <v>33</v>
      </c>
      <c r="D13" s="36">
        <v>76</v>
      </c>
      <c r="E13" s="59">
        <f t="shared" si="0"/>
        <v>30.4</v>
      </c>
      <c r="F13" s="59">
        <v>81.67</v>
      </c>
      <c r="G13" s="59">
        <f t="shared" si="1"/>
        <v>65.336</v>
      </c>
      <c r="H13" s="59">
        <v>15.73</v>
      </c>
      <c r="I13" s="59">
        <f t="shared" si="2"/>
        <v>81.066</v>
      </c>
      <c r="J13" s="59">
        <f t="shared" si="3"/>
        <v>48.6396</v>
      </c>
      <c r="K13" s="59">
        <f t="shared" si="4"/>
        <v>79.0396</v>
      </c>
    </row>
    <row r="14" ht="36" customHeight="1" spans="1:11">
      <c r="A14" s="58">
        <v>12</v>
      </c>
      <c r="B14" s="47" t="s">
        <v>34</v>
      </c>
      <c r="C14" s="47" t="s">
        <v>35</v>
      </c>
      <c r="D14" s="36">
        <v>69</v>
      </c>
      <c r="E14" s="59">
        <f t="shared" si="0"/>
        <v>27.6</v>
      </c>
      <c r="F14" s="59">
        <v>84.47</v>
      </c>
      <c r="G14" s="59">
        <f t="shared" si="1"/>
        <v>67.576</v>
      </c>
      <c r="H14" s="59">
        <v>16.73</v>
      </c>
      <c r="I14" s="59">
        <f t="shared" si="2"/>
        <v>84.306</v>
      </c>
      <c r="J14" s="59">
        <f t="shared" si="3"/>
        <v>50.5836</v>
      </c>
      <c r="K14" s="59">
        <f t="shared" si="4"/>
        <v>78.1836</v>
      </c>
    </row>
    <row r="15" ht="36" customHeight="1" spans="1:11">
      <c r="A15" s="58">
        <v>13</v>
      </c>
      <c r="B15" s="47" t="s">
        <v>36</v>
      </c>
      <c r="C15" s="47" t="s">
        <v>37</v>
      </c>
      <c r="D15" s="36">
        <v>75.5</v>
      </c>
      <c r="E15" s="59">
        <f t="shared" si="0"/>
        <v>30.2</v>
      </c>
      <c r="F15" s="59">
        <v>78.33</v>
      </c>
      <c r="G15" s="59">
        <f t="shared" si="1"/>
        <v>62.664</v>
      </c>
      <c r="H15" s="59">
        <v>15.63</v>
      </c>
      <c r="I15" s="59">
        <f t="shared" si="2"/>
        <v>78.294</v>
      </c>
      <c r="J15" s="59">
        <f t="shared" si="3"/>
        <v>46.9764</v>
      </c>
      <c r="K15" s="59">
        <f t="shared" si="4"/>
        <v>77.1764</v>
      </c>
    </row>
    <row r="16" ht="36" customHeight="1" spans="1:11">
      <c r="A16" s="58">
        <v>14</v>
      </c>
      <c r="B16" s="37" t="s">
        <v>38</v>
      </c>
      <c r="C16" s="63" t="s">
        <v>39</v>
      </c>
      <c r="D16" s="37">
        <v>64.5</v>
      </c>
      <c r="E16" s="59">
        <f t="shared" si="0"/>
        <v>25.8</v>
      </c>
      <c r="F16" s="59">
        <v>85.67</v>
      </c>
      <c r="G16" s="59">
        <f t="shared" si="1"/>
        <v>68.536</v>
      </c>
      <c r="H16" s="59">
        <v>16.27</v>
      </c>
      <c r="I16" s="59">
        <f t="shared" si="2"/>
        <v>84.806</v>
      </c>
      <c r="J16" s="59">
        <f t="shared" si="3"/>
        <v>50.8836</v>
      </c>
      <c r="K16" s="59">
        <f t="shared" si="4"/>
        <v>76.6836</v>
      </c>
    </row>
    <row r="17" ht="36" customHeight="1" spans="1:11">
      <c r="A17" s="58">
        <v>15</v>
      </c>
      <c r="B17" s="47" t="s">
        <v>40</v>
      </c>
      <c r="C17" s="47" t="s">
        <v>41</v>
      </c>
      <c r="D17" s="37">
        <v>65.5</v>
      </c>
      <c r="E17" s="59">
        <f t="shared" si="0"/>
        <v>26.2</v>
      </c>
      <c r="F17" s="59">
        <v>79.83</v>
      </c>
      <c r="G17" s="59">
        <f t="shared" si="1"/>
        <v>63.864</v>
      </c>
      <c r="H17" s="59">
        <v>17.77</v>
      </c>
      <c r="I17" s="59">
        <f t="shared" si="2"/>
        <v>81.634</v>
      </c>
      <c r="J17" s="59">
        <f t="shared" si="3"/>
        <v>48.9804</v>
      </c>
      <c r="K17" s="59">
        <f t="shared" si="4"/>
        <v>75.1804</v>
      </c>
    </row>
    <row r="18" ht="36" customHeight="1" spans="1:11">
      <c r="A18" s="58">
        <v>16</v>
      </c>
      <c r="B18" s="47" t="s">
        <v>42</v>
      </c>
      <c r="C18" s="47" t="s">
        <v>43</v>
      </c>
      <c r="D18" s="36">
        <v>70</v>
      </c>
      <c r="E18" s="59">
        <f t="shared" si="0"/>
        <v>28</v>
      </c>
      <c r="F18" s="59">
        <v>77.63</v>
      </c>
      <c r="G18" s="59">
        <f t="shared" si="1"/>
        <v>62.104</v>
      </c>
      <c r="H18" s="59">
        <v>15.93</v>
      </c>
      <c r="I18" s="59">
        <f t="shared" si="2"/>
        <v>78.034</v>
      </c>
      <c r="J18" s="59">
        <f t="shared" si="3"/>
        <v>46.8204</v>
      </c>
      <c r="K18" s="59">
        <f t="shared" si="4"/>
        <v>74.8204</v>
      </c>
    </row>
    <row r="19" ht="36" customHeight="1" spans="1:11">
      <c r="A19" s="58">
        <v>17</v>
      </c>
      <c r="B19" s="47" t="s">
        <v>44</v>
      </c>
      <c r="C19" s="47" t="s">
        <v>45</v>
      </c>
      <c r="D19" s="37">
        <v>66</v>
      </c>
      <c r="E19" s="59">
        <f t="shared" si="0"/>
        <v>26.4</v>
      </c>
      <c r="F19" s="59">
        <v>81.67</v>
      </c>
      <c r="G19" s="59">
        <f t="shared" si="1"/>
        <v>65.336</v>
      </c>
      <c r="H19" s="59">
        <v>14.63</v>
      </c>
      <c r="I19" s="59">
        <f t="shared" si="2"/>
        <v>79.966</v>
      </c>
      <c r="J19" s="59">
        <f t="shared" si="3"/>
        <v>47.9796</v>
      </c>
      <c r="K19" s="59">
        <f t="shared" si="4"/>
        <v>74.3796</v>
      </c>
    </row>
    <row r="20" ht="36" customHeight="1" spans="1:11">
      <c r="A20" s="58">
        <v>18</v>
      </c>
      <c r="B20" s="47" t="s">
        <v>46</v>
      </c>
      <c r="C20" s="47" t="s">
        <v>47</v>
      </c>
      <c r="D20" s="37">
        <v>65</v>
      </c>
      <c r="E20" s="59">
        <f t="shared" si="0"/>
        <v>26</v>
      </c>
      <c r="F20" s="59">
        <v>79</v>
      </c>
      <c r="G20" s="59">
        <f t="shared" si="1"/>
        <v>63.2</v>
      </c>
      <c r="H20" s="59">
        <v>16.93</v>
      </c>
      <c r="I20" s="59">
        <f t="shared" si="2"/>
        <v>80.13</v>
      </c>
      <c r="J20" s="59">
        <f t="shared" si="3"/>
        <v>48.078</v>
      </c>
      <c r="K20" s="59">
        <f t="shared" si="4"/>
        <v>74.078</v>
      </c>
    </row>
    <row r="21" ht="36" customHeight="1" spans="1:11">
      <c r="A21" s="58">
        <v>19</v>
      </c>
      <c r="B21" s="47" t="s">
        <v>48</v>
      </c>
      <c r="C21" s="47" t="s">
        <v>49</v>
      </c>
      <c r="D21" s="36">
        <v>73</v>
      </c>
      <c r="E21" s="59">
        <f t="shared" si="0"/>
        <v>29.2</v>
      </c>
      <c r="F21" s="59">
        <v>0</v>
      </c>
      <c r="G21" s="59">
        <f t="shared" si="1"/>
        <v>0</v>
      </c>
      <c r="H21" s="59">
        <v>0</v>
      </c>
      <c r="I21" s="59">
        <f t="shared" si="2"/>
        <v>0</v>
      </c>
      <c r="J21" s="59">
        <f t="shared" si="3"/>
        <v>0</v>
      </c>
      <c r="K21" s="59">
        <f t="shared" si="4"/>
        <v>29.2</v>
      </c>
    </row>
    <row r="22" ht="36" customHeight="1" spans="1:11">
      <c r="A22" s="58">
        <v>20</v>
      </c>
      <c r="B22" s="47" t="s">
        <v>50</v>
      </c>
      <c r="C22" s="47" t="s">
        <v>51</v>
      </c>
      <c r="D22" s="37">
        <v>65</v>
      </c>
      <c r="E22" s="59">
        <f t="shared" si="0"/>
        <v>26</v>
      </c>
      <c r="F22" s="59">
        <v>0</v>
      </c>
      <c r="G22" s="59">
        <f t="shared" si="1"/>
        <v>0</v>
      </c>
      <c r="H22" s="59">
        <v>0</v>
      </c>
      <c r="I22" s="59">
        <f t="shared" si="2"/>
        <v>0</v>
      </c>
      <c r="J22" s="59">
        <f t="shared" si="3"/>
        <v>0</v>
      </c>
      <c r="K22" s="59">
        <f t="shared" si="4"/>
        <v>26</v>
      </c>
    </row>
    <row r="23" spans="9:10">
      <c r="I23" s="62"/>
      <c r="J23" s="62"/>
    </row>
  </sheetData>
  <mergeCells count="1">
    <mergeCell ref="A1:K1"/>
  </mergeCells>
  <pageMargins left="0.472222222222222" right="0.472222222222222" top="0.708333333333333" bottom="0.90486111111111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K9" sqref="K9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customWidth="1"/>
    <col min="6" max="6" width="11.875" style="38"/>
  </cols>
  <sheetData>
    <row r="1" ht="51" customHeight="1" spans="1:8">
      <c r="A1" s="44" t="s">
        <v>311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38.1" customHeight="1" spans="1:10">
      <c r="A3" s="46">
        <v>1</v>
      </c>
      <c r="B3" s="47" t="s">
        <v>312</v>
      </c>
      <c r="C3" s="47" t="s">
        <v>313</v>
      </c>
      <c r="D3" s="54">
        <v>171.5</v>
      </c>
      <c r="E3" s="35">
        <f t="shared" ref="E3:E26" si="0">D3*0.25</f>
        <v>42.875</v>
      </c>
      <c r="F3" s="35">
        <v>83.7</v>
      </c>
      <c r="G3" s="35">
        <f t="shared" ref="G3:G26" si="1">F3*0.5</f>
        <v>41.85</v>
      </c>
      <c r="H3" s="35">
        <f t="shared" ref="H3:H26" si="2">E3+G3</f>
        <v>84.725</v>
      </c>
      <c r="I3" s="49"/>
      <c r="J3" s="50"/>
    </row>
    <row r="4" ht="38.1" customHeight="1" spans="1:10">
      <c r="A4" s="46">
        <v>2</v>
      </c>
      <c r="B4" s="47" t="s">
        <v>314</v>
      </c>
      <c r="C4" s="47" t="s">
        <v>315</v>
      </c>
      <c r="D4" s="54">
        <v>153.5</v>
      </c>
      <c r="E4" s="35">
        <f t="shared" si="0"/>
        <v>38.375</v>
      </c>
      <c r="F4" s="35">
        <v>83.47</v>
      </c>
      <c r="G4" s="35">
        <f t="shared" si="1"/>
        <v>41.735</v>
      </c>
      <c r="H4" s="35">
        <f t="shared" si="2"/>
        <v>80.11</v>
      </c>
      <c r="I4" s="49"/>
      <c r="J4" s="50"/>
    </row>
    <row r="5" ht="38.1" customHeight="1" spans="1:10">
      <c r="A5" s="46">
        <v>3</v>
      </c>
      <c r="B5" s="47" t="s">
        <v>316</v>
      </c>
      <c r="C5" s="47" t="s">
        <v>317</v>
      </c>
      <c r="D5" s="54">
        <v>148.5</v>
      </c>
      <c r="E5" s="35">
        <f t="shared" si="0"/>
        <v>37.125</v>
      </c>
      <c r="F5" s="35">
        <v>85.93</v>
      </c>
      <c r="G5" s="35">
        <f t="shared" si="1"/>
        <v>42.965</v>
      </c>
      <c r="H5" s="35">
        <f t="shared" si="2"/>
        <v>80.09</v>
      </c>
      <c r="I5" s="49"/>
      <c r="J5" s="50"/>
    </row>
    <row r="6" ht="38.1" customHeight="1" spans="1:10">
      <c r="A6" s="46">
        <v>4</v>
      </c>
      <c r="B6" s="47" t="s">
        <v>318</v>
      </c>
      <c r="C6" s="47" t="s">
        <v>319</v>
      </c>
      <c r="D6" s="54">
        <v>149.5</v>
      </c>
      <c r="E6" s="35">
        <f t="shared" si="0"/>
        <v>37.375</v>
      </c>
      <c r="F6" s="35">
        <v>85.43</v>
      </c>
      <c r="G6" s="35">
        <f t="shared" si="1"/>
        <v>42.715</v>
      </c>
      <c r="H6" s="35">
        <f t="shared" si="2"/>
        <v>80.09</v>
      </c>
      <c r="I6" s="49"/>
      <c r="J6" s="50"/>
    </row>
    <row r="7" ht="38.1" customHeight="1" spans="1:10">
      <c r="A7" s="46">
        <v>5</v>
      </c>
      <c r="B7" s="47" t="s">
        <v>320</v>
      </c>
      <c r="C7" s="47" t="s">
        <v>321</v>
      </c>
      <c r="D7" s="54">
        <v>149</v>
      </c>
      <c r="E7" s="35">
        <f t="shared" si="0"/>
        <v>37.25</v>
      </c>
      <c r="F7" s="35">
        <v>85.3</v>
      </c>
      <c r="G7" s="35">
        <f t="shared" si="1"/>
        <v>42.65</v>
      </c>
      <c r="H7" s="35">
        <f t="shared" si="2"/>
        <v>79.9</v>
      </c>
      <c r="I7" s="49"/>
      <c r="J7" s="50"/>
    </row>
    <row r="8" ht="38.1" customHeight="1" spans="1:10">
      <c r="A8" s="46">
        <v>6</v>
      </c>
      <c r="B8" s="47" t="s">
        <v>322</v>
      </c>
      <c r="C8" s="47" t="s">
        <v>323</v>
      </c>
      <c r="D8" s="54">
        <v>148</v>
      </c>
      <c r="E8" s="35">
        <f t="shared" si="0"/>
        <v>37</v>
      </c>
      <c r="F8" s="35">
        <v>84.73</v>
      </c>
      <c r="G8" s="35">
        <f t="shared" si="1"/>
        <v>42.365</v>
      </c>
      <c r="H8" s="35">
        <f t="shared" si="2"/>
        <v>79.365</v>
      </c>
      <c r="I8" s="49"/>
      <c r="J8" s="50"/>
    </row>
    <row r="9" ht="38.1" customHeight="1" spans="1:10">
      <c r="A9" s="46">
        <v>7</v>
      </c>
      <c r="B9" s="47" t="s">
        <v>324</v>
      </c>
      <c r="C9" s="47" t="s">
        <v>325</v>
      </c>
      <c r="D9" s="54">
        <v>149</v>
      </c>
      <c r="E9" s="35">
        <f t="shared" si="0"/>
        <v>37.25</v>
      </c>
      <c r="F9" s="35">
        <v>83.97</v>
      </c>
      <c r="G9" s="35">
        <f t="shared" si="1"/>
        <v>41.985</v>
      </c>
      <c r="H9" s="35">
        <f t="shared" si="2"/>
        <v>79.235</v>
      </c>
      <c r="I9" s="49"/>
      <c r="J9" s="50"/>
    </row>
    <row r="10" ht="38.1" customHeight="1" spans="1:10">
      <c r="A10" s="46">
        <v>8</v>
      </c>
      <c r="B10" s="47" t="s">
        <v>326</v>
      </c>
      <c r="C10" s="47" t="s">
        <v>327</v>
      </c>
      <c r="D10" s="54">
        <v>150.5</v>
      </c>
      <c r="E10" s="35">
        <f t="shared" si="0"/>
        <v>37.625</v>
      </c>
      <c r="F10" s="35">
        <v>83.07</v>
      </c>
      <c r="G10" s="35">
        <f t="shared" si="1"/>
        <v>41.535</v>
      </c>
      <c r="H10" s="35">
        <f t="shared" si="2"/>
        <v>79.16</v>
      </c>
      <c r="I10" s="49"/>
      <c r="J10" s="50"/>
    </row>
    <row r="11" ht="38.1" customHeight="1" spans="1:10">
      <c r="A11" s="46">
        <v>9</v>
      </c>
      <c r="B11" s="47" t="s">
        <v>328</v>
      </c>
      <c r="C11" s="47" t="s">
        <v>329</v>
      </c>
      <c r="D11" s="54">
        <v>149.5</v>
      </c>
      <c r="E11" s="35">
        <f t="shared" si="0"/>
        <v>37.375</v>
      </c>
      <c r="F11" s="35">
        <v>83.2</v>
      </c>
      <c r="G11" s="35">
        <f t="shared" si="1"/>
        <v>41.6</v>
      </c>
      <c r="H11" s="35">
        <f t="shared" si="2"/>
        <v>78.975</v>
      </c>
      <c r="I11" s="49"/>
      <c r="J11" s="50"/>
    </row>
    <row r="12" ht="38.1" customHeight="1" spans="1:10">
      <c r="A12" s="46">
        <v>10</v>
      </c>
      <c r="B12" s="47" t="s">
        <v>330</v>
      </c>
      <c r="C12" s="47" t="s">
        <v>331</v>
      </c>
      <c r="D12" s="54">
        <v>147</v>
      </c>
      <c r="E12" s="35">
        <f t="shared" si="0"/>
        <v>36.75</v>
      </c>
      <c r="F12" s="35">
        <v>84.07</v>
      </c>
      <c r="G12" s="35">
        <f t="shared" si="1"/>
        <v>42.035</v>
      </c>
      <c r="H12" s="35">
        <f t="shared" si="2"/>
        <v>78.785</v>
      </c>
      <c r="I12" s="49"/>
      <c r="J12" s="50"/>
    </row>
    <row r="13" ht="38.1" customHeight="1" spans="1:10">
      <c r="A13" s="46">
        <v>11</v>
      </c>
      <c r="B13" s="47" t="s">
        <v>332</v>
      </c>
      <c r="C13" s="47" t="s">
        <v>333</v>
      </c>
      <c r="D13" s="54">
        <v>144.5</v>
      </c>
      <c r="E13" s="35">
        <f t="shared" si="0"/>
        <v>36.125</v>
      </c>
      <c r="F13" s="35">
        <v>83.9</v>
      </c>
      <c r="G13" s="35">
        <f t="shared" si="1"/>
        <v>41.95</v>
      </c>
      <c r="H13" s="35">
        <f t="shared" si="2"/>
        <v>78.075</v>
      </c>
      <c r="I13" s="49"/>
      <c r="J13" s="50"/>
    </row>
    <row r="14" ht="38.1" customHeight="1" spans="1:10">
      <c r="A14" s="46">
        <v>12</v>
      </c>
      <c r="B14" s="47" t="s">
        <v>334</v>
      </c>
      <c r="C14" s="47" t="s">
        <v>335</v>
      </c>
      <c r="D14" s="54">
        <v>145</v>
      </c>
      <c r="E14" s="35">
        <f t="shared" si="0"/>
        <v>36.25</v>
      </c>
      <c r="F14" s="35">
        <v>83.47</v>
      </c>
      <c r="G14" s="35">
        <f t="shared" si="1"/>
        <v>41.735</v>
      </c>
      <c r="H14" s="35">
        <f t="shared" si="2"/>
        <v>77.985</v>
      </c>
      <c r="I14" s="49"/>
      <c r="J14" s="50"/>
    </row>
    <row r="15" ht="38.1" customHeight="1" spans="1:10">
      <c r="A15" s="46">
        <v>13</v>
      </c>
      <c r="B15" s="47" t="s">
        <v>336</v>
      </c>
      <c r="C15" s="47" t="s">
        <v>337</v>
      </c>
      <c r="D15" s="54">
        <v>143.5</v>
      </c>
      <c r="E15" s="35">
        <f t="shared" si="0"/>
        <v>35.875</v>
      </c>
      <c r="F15" s="35">
        <v>83.87</v>
      </c>
      <c r="G15" s="35">
        <f t="shared" si="1"/>
        <v>41.935</v>
      </c>
      <c r="H15" s="35">
        <f t="shared" si="2"/>
        <v>77.81</v>
      </c>
      <c r="I15" s="49"/>
      <c r="J15" s="50"/>
    </row>
    <row r="16" ht="38.1" customHeight="1" spans="1:10">
      <c r="A16" s="46">
        <v>14</v>
      </c>
      <c r="B16" s="47" t="s">
        <v>338</v>
      </c>
      <c r="C16" s="47" t="s">
        <v>339</v>
      </c>
      <c r="D16" s="54">
        <v>141</v>
      </c>
      <c r="E16" s="35">
        <f t="shared" si="0"/>
        <v>35.25</v>
      </c>
      <c r="F16" s="35">
        <v>85</v>
      </c>
      <c r="G16" s="35">
        <f t="shared" si="1"/>
        <v>42.5</v>
      </c>
      <c r="H16" s="35">
        <f t="shared" si="2"/>
        <v>77.75</v>
      </c>
      <c r="I16" s="49"/>
      <c r="J16" s="50"/>
    </row>
    <row r="17" ht="38.1" customHeight="1" spans="1:10">
      <c r="A17" s="46">
        <v>15</v>
      </c>
      <c r="B17" s="47" t="s">
        <v>340</v>
      </c>
      <c r="C17" s="47" t="s">
        <v>341</v>
      </c>
      <c r="D17" s="54">
        <v>141</v>
      </c>
      <c r="E17" s="35">
        <f t="shared" si="0"/>
        <v>35.25</v>
      </c>
      <c r="F17" s="35">
        <v>84.63</v>
      </c>
      <c r="G17" s="35">
        <f t="shared" si="1"/>
        <v>42.315</v>
      </c>
      <c r="H17" s="35">
        <f t="shared" si="2"/>
        <v>77.565</v>
      </c>
      <c r="I17" s="49"/>
      <c r="J17" s="50"/>
    </row>
    <row r="18" ht="38.1" customHeight="1" spans="1:10">
      <c r="A18" s="46">
        <v>16</v>
      </c>
      <c r="B18" s="47" t="s">
        <v>342</v>
      </c>
      <c r="C18" s="47" t="s">
        <v>343</v>
      </c>
      <c r="D18" s="54">
        <v>143</v>
      </c>
      <c r="E18" s="35">
        <f t="shared" si="0"/>
        <v>35.75</v>
      </c>
      <c r="F18" s="35">
        <v>83.57</v>
      </c>
      <c r="G18" s="35">
        <f t="shared" si="1"/>
        <v>41.785</v>
      </c>
      <c r="H18" s="35">
        <f t="shared" si="2"/>
        <v>77.535</v>
      </c>
      <c r="I18" s="49"/>
      <c r="J18" s="50"/>
    </row>
    <row r="19" ht="38.1" customHeight="1" spans="1:10">
      <c r="A19" s="46">
        <v>17</v>
      </c>
      <c r="B19" s="47" t="s">
        <v>344</v>
      </c>
      <c r="C19" s="47" t="s">
        <v>345</v>
      </c>
      <c r="D19" s="54">
        <v>141</v>
      </c>
      <c r="E19" s="35">
        <f t="shared" si="0"/>
        <v>35.25</v>
      </c>
      <c r="F19" s="35">
        <v>84.37</v>
      </c>
      <c r="G19" s="35">
        <f t="shared" si="1"/>
        <v>42.185</v>
      </c>
      <c r="H19" s="35">
        <f t="shared" si="2"/>
        <v>77.435</v>
      </c>
      <c r="I19" s="49"/>
      <c r="J19" s="50"/>
    </row>
    <row r="20" ht="38.1" customHeight="1" spans="1:10">
      <c r="A20" s="46">
        <v>18</v>
      </c>
      <c r="B20" s="47" t="s">
        <v>346</v>
      </c>
      <c r="C20" s="47" t="s">
        <v>347</v>
      </c>
      <c r="D20" s="54">
        <v>142</v>
      </c>
      <c r="E20" s="35">
        <f t="shared" si="0"/>
        <v>35.5</v>
      </c>
      <c r="F20" s="35">
        <v>83.67</v>
      </c>
      <c r="G20" s="35">
        <f t="shared" si="1"/>
        <v>41.835</v>
      </c>
      <c r="H20" s="35">
        <f t="shared" si="2"/>
        <v>77.335</v>
      </c>
      <c r="I20" s="49"/>
      <c r="J20" s="50"/>
    </row>
    <row r="21" ht="38.1" customHeight="1" spans="1:10">
      <c r="A21" s="46">
        <v>19</v>
      </c>
      <c r="B21" s="47" t="s">
        <v>348</v>
      </c>
      <c r="C21" s="47" t="s">
        <v>349</v>
      </c>
      <c r="D21" s="54">
        <v>139.5</v>
      </c>
      <c r="E21" s="35">
        <f t="shared" si="0"/>
        <v>34.875</v>
      </c>
      <c r="F21" s="35">
        <v>84.67</v>
      </c>
      <c r="G21" s="35">
        <f t="shared" si="1"/>
        <v>42.335</v>
      </c>
      <c r="H21" s="35">
        <f t="shared" si="2"/>
        <v>77.21</v>
      </c>
      <c r="I21" s="49"/>
      <c r="J21" s="50"/>
    </row>
    <row r="22" ht="38.1" customHeight="1" spans="1:10">
      <c r="A22" s="46">
        <v>20</v>
      </c>
      <c r="B22" s="47" t="s">
        <v>350</v>
      </c>
      <c r="C22" s="47" t="s">
        <v>351</v>
      </c>
      <c r="D22" s="54">
        <v>141.5</v>
      </c>
      <c r="E22" s="35">
        <f t="shared" si="0"/>
        <v>35.375</v>
      </c>
      <c r="F22" s="35">
        <v>83.2</v>
      </c>
      <c r="G22" s="35">
        <f t="shared" si="1"/>
        <v>41.6</v>
      </c>
      <c r="H22" s="35">
        <f t="shared" si="2"/>
        <v>76.975</v>
      </c>
      <c r="I22" s="49"/>
      <c r="J22" s="50"/>
    </row>
    <row r="23" ht="38.1" customHeight="1" spans="1:10">
      <c r="A23" s="46">
        <v>21</v>
      </c>
      <c r="B23" s="47" t="s">
        <v>352</v>
      </c>
      <c r="C23" s="47" t="s">
        <v>353</v>
      </c>
      <c r="D23" s="54">
        <v>137.5</v>
      </c>
      <c r="E23" s="35">
        <f t="shared" si="0"/>
        <v>34.375</v>
      </c>
      <c r="F23" s="35">
        <v>83.23</v>
      </c>
      <c r="G23" s="35">
        <f t="shared" si="1"/>
        <v>41.615</v>
      </c>
      <c r="H23" s="35">
        <f t="shared" si="2"/>
        <v>75.99</v>
      </c>
      <c r="I23" s="49"/>
      <c r="J23" s="50"/>
    </row>
    <row r="24" ht="38.1" customHeight="1" spans="1:10">
      <c r="A24" s="46">
        <v>22</v>
      </c>
      <c r="B24" s="47" t="s">
        <v>354</v>
      </c>
      <c r="C24" s="47" t="s">
        <v>355</v>
      </c>
      <c r="D24" s="54">
        <v>137.5</v>
      </c>
      <c r="E24" s="35">
        <f t="shared" si="0"/>
        <v>34.375</v>
      </c>
      <c r="F24" s="35">
        <v>82.6</v>
      </c>
      <c r="G24" s="35">
        <f t="shared" si="1"/>
        <v>41.3</v>
      </c>
      <c r="H24" s="35">
        <f t="shared" si="2"/>
        <v>75.675</v>
      </c>
      <c r="I24" s="49"/>
      <c r="J24" s="50"/>
    </row>
    <row r="25" ht="38.1" customHeight="1" spans="1:10">
      <c r="A25" s="46">
        <v>23</v>
      </c>
      <c r="B25" s="47" t="s">
        <v>356</v>
      </c>
      <c r="C25" s="47" t="s">
        <v>357</v>
      </c>
      <c r="D25" s="54">
        <v>137</v>
      </c>
      <c r="E25" s="35">
        <f t="shared" si="0"/>
        <v>34.25</v>
      </c>
      <c r="F25" s="35">
        <v>82.2</v>
      </c>
      <c r="G25" s="35">
        <f t="shared" si="1"/>
        <v>41.1</v>
      </c>
      <c r="H25" s="35">
        <f t="shared" si="2"/>
        <v>75.35</v>
      </c>
      <c r="I25" s="49"/>
      <c r="J25" s="50"/>
    </row>
    <row r="26" ht="38.1" customHeight="1" spans="1:10">
      <c r="A26" s="46">
        <v>24</v>
      </c>
      <c r="B26" s="47" t="s">
        <v>358</v>
      </c>
      <c r="C26" s="47" t="s">
        <v>359</v>
      </c>
      <c r="D26" s="54">
        <v>151</v>
      </c>
      <c r="E26" s="35">
        <f t="shared" si="0"/>
        <v>37.75</v>
      </c>
      <c r="F26" s="35">
        <v>0</v>
      </c>
      <c r="G26" s="35">
        <f t="shared" si="1"/>
        <v>0</v>
      </c>
      <c r="H26" s="35">
        <f t="shared" si="2"/>
        <v>37.75</v>
      </c>
      <c r="I26" s="49"/>
      <c r="J26" s="50"/>
    </row>
    <row r="27" ht="38.1" customHeight="1" spans="2:3">
      <c r="B27" s="55"/>
      <c r="C27" s="55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2" sqref="$A2:$XFD2"/>
    </sheetView>
  </sheetViews>
  <sheetFormatPr defaultColWidth="11.875" defaultRowHeight="13.5" outlineLevelRow="6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51" customHeight="1" spans="1:8">
      <c r="A1" s="44" t="s">
        <v>360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361</v>
      </c>
      <c r="C3" s="47" t="s">
        <v>362</v>
      </c>
      <c r="D3" s="48">
        <v>151</v>
      </c>
      <c r="E3" s="35">
        <f>D3*0.25</f>
        <v>37.75</v>
      </c>
      <c r="F3" s="35">
        <v>79.33</v>
      </c>
      <c r="G3" s="35">
        <f>F3*0.5</f>
        <v>39.665</v>
      </c>
      <c r="H3" s="35">
        <f>E3+G3</f>
        <v>77.415</v>
      </c>
      <c r="I3" s="49"/>
      <c r="J3" s="50"/>
    </row>
    <row r="4" ht="27.95" customHeight="1" spans="1:10">
      <c r="A4" s="46">
        <v>2</v>
      </c>
      <c r="B4" s="47" t="s">
        <v>363</v>
      </c>
      <c r="C4" s="47" t="s">
        <v>364</v>
      </c>
      <c r="D4" s="48">
        <v>127.5</v>
      </c>
      <c r="E4" s="35">
        <f>D4*0.25</f>
        <v>31.875</v>
      </c>
      <c r="F4" s="35">
        <v>80</v>
      </c>
      <c r="G4" s="35">
        <f>F4*0.5</f>
        <v>40</v>
      </c>
      <c r="H4" s="35">
        <f>E4+G4</f>
        <v>71.875</v>
      </c>
      <c r="I4" s="49"/>
      <c r="J4" s="50"/>
    </row>
    <row r="5" ht="27.95" customHeight="1" spans="1:10">
      <c r="A5" s="46">
        <v>3</v>
      </c>
      <c r="B5" s="47" t="s">
        <v>365</v>
      </c>
      <c r="C5" s="47" t="s">
        <v>366</v>
      </c>
      <c r="D5" s="48">
        <v>107</v>
      </c>
      <c r="E5" s="35">
        <f>D5*0.25</f>
        <v>26.75</v>
      </c>
      <c r="F5" s="35">
        <v>79</v>
      </c>
      <c r="G5" s="35">
        <f>F5*0.5</f>
        <v>39.5</v>
      </c>
      <c r="H5" s="35">
        <f>E5+G5</f>
        <v>66.25</v>
      </c>
      <c r="I5" s="49"/>
      <c r="J5" s="50"/>
    </row>
    <row r="6" ht="27.95" customHeight="1" spans="1:10">
      <c r="A6" s="46">
        <v>4</v>
      </c>
      <c r="B6" s="47" t="s">
        <v>367</v>
      </c>
      <c r="C6" s="47" t="s">
        <v>368</v>
      </c>
      <c r="D6" s="48">
        <v>116.5</v>
      </c>
      <c r="E6" s="35">
        <f>D6*0.25</f>
        <v>29.125</v>
      </c>
      <c r="F6" s="35">
        <v>73.67</v>
      </c>
      <c r="G6" s="35">
        <f>F6*0.5</f>
        <v>36.835</v>
      </c>
      <c r="H6" s="35">
        <f>E6+G6</f>
        <v>65.96</v>
      </c>
      <c r="I6" s="49"/>
      <c r="J6" s="50"/>
    </row>
    <row r="7" ht="27.95" customHeight="1" spans="1:10">
      <c r="A7" s="46">
        <v>5</v>
      </c>
      <c r="B7" s="47" t="s">
        <v>369</v>
      </c>
      <c r="C7" s="47" t="s">
        <v>370</v>
      </c>
      <c r="D7" s="48">
        <v>129</v>
      </c>
      <c r="E7" s="35">
        <f>D7*0.25</f>
        <v>32.25</v>
      </c>
      <c r="F7" s="35">
        <v>0</v>
      </c>
      <c r="G7" s="35">
        <f>F7*0.5</f>
        <v>0</v>
      </c>
      <c r="H7" s="35">
        <f>E7+G7</f>
        <v>32.25</v>
      </c>
      <c r="I7" s="49"/>
      <c r="J7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K12" sqref="K12"/>
    </sheetView>
  </sheetViews>
  <sheetFormatPr defaultColWidth="11.875" defaultRowHeight="13.5" outlineLevelRow="6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51" customHeight="1" spans="1:8">
      <c r="A1" s="44" t="s">
        <v>371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372</v>
      </c>
      <c r="C3" s="47" t="s">
        <v>373</v>
      </c>
      <c r="D3" s="48">
        <v>139.5</v>
      </c>
      <c r="E3" s="35">
        <f>D3*0.25</f>
        <v>34.875</v>
      </c>
      <c r="F3" s="35">
        <v>80.33</v>
      </c>
      <c r="G3" s="35">
        <f>F3*0.5</f>
        <v>40.165</v>
      </c>
      <c r="H3" s="35">
        <f>E3+G3</f>
        <v>75.04</v>
      </c>
      <c r="I3" s="49"/>
      <c r="J3" s="50"/>
    </row>
    <row r="4" ht="27.95" customHeight="1" spans="1:10">
      <c r="A4" s="46">
        <v>2</v>
      </c>
      <c r="B4" s="47" t="s">
        <v>374</v>
      </c>
      <c r="C4" s="47" t="s">
        <v>375</v>
      </c>
      <c r="D4" s="48">
        <v>113</v>
      </c>
      <c r="E4" s="35">
        <f>D4*0.25</f>
        <v>28.25</v>
      </c>
      <c r="F4" s="35">
        <v>82</v>
      </c>
      <c r="G4" s="35">
        <f>F4*0.5</f>
        <v>41</v>
      </c>
      <c r="H4" s="35">
        <f>E4+G4</f>
        <v>69.25</v>
      </c>
      <c r="I4" s="49"/>
      <c r="J4" s="50"/>
    </row>
    <row r="5" ht="27.95" customHeight="1" spans="1:10">
      <c r="A5" s="46">
        <v>3</v>
      </c>
      <c r="B5" s="47" t="s">
        <v>376</v>
      </c>
      <c r="C5" s="47" t="s">
        <v>377</v>
      </c>
      <c r="D5" s="48">
        <v>103.5</v>
      </c>
      <c r="E5" s="35">
        <f>D5*0.25</f>
        <v>25.875</v>
      </c>
      <c r="F5" s="35">
        <v>85.33</v>
      </c>
      <c r="G5" s="35">
        <f>F5*0.5</f>
        <v>42.665</v>
      </c>
      <c r="H5" s="35">
        <f>E5+G5</f>
        <v>68.54</v>
      </c>
      <c r="I5" s="49"/>
      <c r="J5" s="50"/>
    </row>
    <row r="6" ht="27.95" customHeight="1" spans="1:10">
      <c r="A6" s="46">
        <v>4</v>
      </c>
      <c r="B6" s="47" t="s">
        <v>378</v>
      </c>
      <c r="C6" s="47" t="s">
        <v>379</v>
      </c>
      <c r="D6" s="48">
        <v>111</v>
      </c>
      <c r="E6" s="35">
        <f>D6*0.25</f>
        <v>27.75</v>
      </c>
      <c r="F6" s="35">
        <v>76</v>
      </c>
      <c r="G6" s="35">
        <f>F6*0.5</f>
        <v>38</v>
      </c>
      <c r="H6" s="35">
        <f>E6+G6</f>
        <v>65.75</v>
      </c>
      <c r="I6" s="49"/>
      <c r="J6" s="50"/>
    </row>
    <row r="7" ht="27.95" customHeight="1" spans="1:10">
      <c r="A7" s="46">
        <v>5</v>
      </c>
      <c r="B7" s="47" t="s">
        <v>380</v>
      </c>
      <c r="C7" s="47" t="s">
        <v>381</v>
      </c>
      <c r="D7" s="48">
        <v>103.5</v>
      </c>
      <c r="E7" s="35">
        <f>D7*0.25</f>
        <v>25.875</v>
      </c>
      <c r="F7" s="35">
        <v>79.33</v>
      </c>
      <c r="G7" s="35">
        <f>F7*0.5</f>
        <v>39.665</v>
      </c>
      <c r="H7" s="35">
        <f>E7+G7</f>
        <v>65.54</v>
      </c>
      <c r="I7" s="49"/>
      <c r="J7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K8" sqref="K8"/>
    </sheetView>
  </sheetViews>
  <sheetFormatPr defaultColWidth="11.875" defaultRowHeight="13.5" outlineLevelRow="4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</cols>
  <sheetData>
    <row r="1" ht="51" customHeight="1" spans="1:8">
      <c r="A1" s="44" t="s">
        <v>382</v>
      </c>
      <c r="B1" s="44"/>
      <c r="C1" s="44"/>
      <c r="D1" s="44"/>
      <c r="E1" s="44"/>
      <c r="F1" s="44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2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383</v>
      </c>
      <c r="C3" s="47" t="s">
        <v>384</v>
      </c>
      <c r="D3" s="48">
        <v>147</v>
      </c>
      <c r="E3" s="35">
        <f>D3*0.25</f>
        <v>36.75</v>
      </c>
      <c r="F3" s="35">
        <v>87.7</v>
      </c>
      <c r="G3" s="35">
        <f>F3*0.5</f>
        <v>43.85</v>
      </c>
      <c r="H3" s="35">
        <f>E3+G3</f>
        <v>80.6</v>
      </c>
      <c r="I3" s="49"/>
      <c r="J3" s="50"/>
    </row>
    <row r="4" ht="27.95" customHeight="1" spans="1:10">
      <c r="A4" s="46">
        <v>2</v>
      </c>
      <c r="B4" s="47" t="s">
        <v>385</v>
      </c>
      <c r="C4" s="47" t="s">
        <v>386</v>
      </c>
      <c r="D4" s="48">
        <v>144.5</v>
      </c>
      <c r="E4" s="35">
        <f>D4*0.25</f>
        <v>36.125</v>
      </c>
      <c r="F4" s="35">
        <v>84.63</v>
      </c>
      <c r="G4" s="35">
        <f>F4*0.5</f>
        <v>42.315</v>
      </c>
      <c r="H4" s="35">
        <f>E4+G4</f>
        <v>78.44</v>
      </c>
      <c r="I4" s="49"/>
      <c r="J4" s="50"/>
    </row>
    <row r="5" ht="27.95" customHeight="1" spans="1:10">
      <c r="A5" s="46">
        <v>3</v>
      </c>
      <c r="B5" s="47" t="s">
        <v>387</v>
      </c>
      <c r="C5" s="47" t="s">
        <v>388</v>
      </c>
      <c r="D5" s="48">
        <v>111.5</v>
      </c>
      <c r="E5" s="35">
        <f>D5*0.25</f>
        <v>27.875</v>
      </c>
      <c r="F5" s="35">
        <v>79.13</v>
      </c>
      <c r="G5" s="35">
        <f>F5*0.5</f>
        <v>39.565</v>
      </c>
      <c r="H5" s="35">
        <f>E5+G5</f>
        <v>67.44</v>
      </c>
      <c r="I5" s="49"/>
      <c r="J5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2" sqref="$A2:$XFD2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51" customHeight="1" spans="1:8">
      <c r="A1" s="44" t="s">
        <v>389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390</v>
      </c>
      <c r="C3" s="47" t="s">
        <v>391</v>
      </c>
      <c r="D3" s="48">
        <v>152.5</v>
      </c>
      <c r="E3" s="35">
        <f>D3*0.25</f>
        <v>38.125</v>
      </c>
      <c r="F3" s="35">
        <v>88.1</v>
      </c>
      <c r="G3" s="35">
        <f>F3*0.5</f>
        <v>44.05</v>
      </c>
      <c r="H3" s="35">
        <f>E3+G3</f>
        <v>82.175</v>
      </c>
      <c r="I3" s="49"/>
      <c r="J3" s="50"/>
    </row>
    <row r="4" ht="27.95" customHeight="1" spans="1:10">
      <c r="A4" s="46">
        <v>2</v>
      </c>
      <c r="B4" s="47" t="s">
        <v>392</v>
      </c>
      <c r="C4" s="47" t="s">
        <v>393</v>
      </c>
      <c r="D4" s="48">
        <v>148.5</v>
      </c>
      <c r="E4" s="35">
        <f t="shared" ref="E4:E10" si="0">D4*0.25</f>
        <v>37.125</v>
      </c>
      <c r="F4" s="35">
        <v>83.57</v>
      </c>
      <c r="G4" s="35">
        <f t="shared" ref="G4:G10" si="1">F4*0.5</f>
        <v>41.785</v>
      </c>
      <c r="H4" s="35">
        <f t="shared" ref="H4:H10" si="2">E4+G4</f>
        <v>78.91</v>
      </c>
      <c r="I4" s="49"/>
      <c r="J4" s="50"/>
    </row>
    <row r="5" ht="27.95" customHeight="1" spans="1:10">
      <c r="A5" s="46">
        <v>3</v>
      </c>
      <c r="B5" s="47" t="s">
        <v>394</v>
      </c>
      <c r="C5" s="47" t="s">
        <v>395</v>
      </c>
      <c r="D5" s="48">
        <v>137</v>
      </c>
      <c r="E5" s="35">
        <f t="shared" si="0"/>
        <v>34.25</v>
      </c>
      <c r="F5" s="35">
        <v>86.5</v>
      </c>
      <c r="G5" s="35">
        <f t="shared" si="1"/>
        <v>43.25</v>
      </c>
      <c r="H5" s="35">
        <f t="shared" si="2"/>
        <v>77.5</v>
      </c>
      <c r="I5" s="49"/>
      <c r="J5" s="50"/>
    </row>
    <row r="6" ht="27.95" customHeight="1" spans="1:10">
      <c r="A6" s="46">
        <v>4</v>
      </c>
      <c r="B6" s="47" t="s">
        <v>396</v>
      </c>
      <c r="C6" s="47" t="s">
        <v>397</v>
      </c>
      <c r="D6" s="48">
        <v>125</v>
      </c>
      <c r="E6" s="35">
        <f t="shared" si="0"/>
        <v>31.25</v>
      </c>
      <c r="F6" s="35">
        <v>86.93</v>
      </c>
      <c r="G6" s="35">
        <f t="shared" si="1"/>
        <v>43.465</v>
      </c>
      <c r="H6" s="35">
        <f t="shared" si="2"/>
        <v>74.715</v>
      </c>
      <c r="I6" s="49"/>
      <c r="J6" s="50"/>
    </row>
    <row r="7" ht="27.95" customHeight="1" spans="1:10">
      <c r="A7" s="46">
        <v>5</v>
      </c>
      <c r="B7" s="47" t="s">
        <v>398</v>
      </c>
      <c r="C7" s="47" t="s">
        <v>399</v>
      </c>
      <c r="D7" s="48">
        <v>134</v>
      </c>
      <c r="E7" s="35">
        <f t="shared" si="0"/>
        <v>33.5</v>
      </c>
      <c r="F7" s="35">
        <v>78.47</v>
      </c>
      <c r="G7" s="35">
        <f t="shared" si="1"/>
        <v>39.235</v>
      </c>
      <c r="H7" s="35">
        <f t="shared" si="2"/>
        <v>72.735</v>
      </c>
      <c r="I7" s="49"/>
      <c r="J7" s="50"/>
    </row>
    <row r="8" ht="27.95" customHeight="1" spans="1:10">
      <c r="A8" s="46">
        <v>6</v>
      </c>
      <c r="B8" s="47" t="s">
        <v>400</v>
      </c>
      <c r="C8" s="47" t="s">
        <v>401</v>
      </c>
      <c r="D8" s="48">
        <v>124</v>
      </c>
      <c r="E8" s="35">
        <f t="shared" si="0"/>
        <v>31</v>
      </c>
      <c r="F8" s="35">
        <v>76.3</v>
      </c>
      <c r="G8" s="35">
        <f t="shared" si="1"/>
        <v>38.15</v>
      </c>
      <c r="H8" s="35">
        <f t="shared" si="2"/>
        <v>69.15</v>
      </c>
      <c r="I8" s="49"/>
      <c r="J8" s="50"/>
    </row>
    <row r="9" ht="27.95" customHeight="1" spans="1:10">
      <c r="A9" s="46">
        <v>7</v>
      </c>
      <c r="B9" s="47" t="s">
        <v>402</v>
      </c>
      <c r="C9" s="47" t="s">
        <v>403</v>
      </c>
      <c r="D9" s="48">
        <v>118.5</v>
      </c>
      <c r="E9" s="35">
        <f t="shared" si="0"/>
        <v>29.625</v>
      </c>
      <c r="F9" s="35">
        <v>0</v>
      </c>
      <c r="G9" s="35">
        <f t="shared" si="1"/>
        <v>0</v>
      </c>
      <c r="H9" s="35">
        <f t="shared" si="2"/>
        <v>29.625</v>
      </c>
      <c r="I9" s="49"/>
      <c r="J9" s="50"/>
    </row>
    <row r="10" ht="27.95" customHeight="1" spans="1:10">
      <c r="A10" s="46">
        <v>8</v>
      </c>
      <c r="B10" s="47" t="s">
        <v>404</v>
      </c>
      <c r="C10" s="47" t="s">
        <v>405</v>
      </c>
      <c r="D10" s="48">
        <v>118</v>
      </c>
      <c r="E10" s="35">
        <f t="shared" si="0"/>
        <v>29.5</v>
      </c>
      <c r="F10" s="35">
        <v>0</v>
      </c>
      <c r="G10" s="35">
        <f t="shared" si="1"/>
        <v>0</v>
      </c>
      <c r="H10" s="35">
        <f t="shared" si="2"/>
        <v>29.5</v>
      </c>
      <c r="I10" s="49"/>
      <c r="J10" s="50"/>
    </row>
    <row r="11" spans="1:10">
      <c r="A11" s="53"/>
      <c r="B11" s="53"/>
      <c r="C11" s="53"/>
      <c r="I11" s="49"/>
      <c r="J11" s="50"/>
    </row>
  </sheetData>
  <mergeCells count="2">
    <mergeCell ref="A1:H1"/>
    <mergeCell ref="A11:C1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K16" sqref="K16"/>
    </sheetView>
  </sheetViews>
  <sheetFormatPr defaultColWidth="11.875" defaultRowHeight="13.5" outlineLevelRow="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</cols>
  <sheetData>
    <row r="1" ht="51" customHeight="1" spans="1:8">
      <c r="A1" s="44" t="s">
        <v>406</v>
      </c>
      <c r="B1" s="44"/>
      <c r="C1" s="44"/>
      <c r="D1" s="44"/>
      <c r="E1" s="44"/>
      <c r="F1" s="44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2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407</v>
      </c>
      <c r="C3" s="47" t="s">
        <v>408</v>
      </c>
      <c r="D3" s="48">
        <v>139</v>
      </c>
      <c r="E3" s="35">
        <f>D3*0.25</f>
        <v>34.75</v>
      </c>
      <c r="F3" s="36">
        <v>79.67</v>
      </c>
      <c r="G3" s="35">
        <f>F3*0.5</f>
        <v>39.835</v>
      </c>
      <c r="H3" s="35">
        <f>E3+G3</f>
        <v>74.585</v>
      </c>
      <c r="I3" s="49"/>
      <c r="J3" s="50"/>
    </row>
    <row r="4" ht="27.95" customHeight="1" spans="1:10">
      <c r="A4" s="46">
        <v>2</v>
      </c>
      <c r="B4" s="47" t="s">
        <v>409</v>
      </c>
      <c r="C4" s="47" t="s">
        <v>410</v>
      </c>
      <c r="D4" s="48">
        <v>139</v>
      </c>
      <c r="E4" s="35">
        <f>D4*0.25</f>
        <v>34.75</v>
      </c>
      <c r="F4" s="36">
        <v>78.33</v>
      </c>
      <c r="G4" s="35">
        <f>F4*0.5</f>
        <v>39.165</v>
      </c>
      <c r="H4" s="35">
        <f>E4+G4</f>
        <v>73.915</v>
      </c>
      <c r="I4" s="49"/>
      <c r="J4" s="50"/>
    </row>
    <row r="5" ht="27.95" customHeight="1" spans="1:10">
      <c r="A5" s="46">
        <v>3</v>
      </c>
      <c r="B5" s="34" t="s">
        <v>411</v>
      </c>
      <c r="C5" s="51" t="s">
        <v>412</v>
      </c>
      <c r="D5" s="52">
        <v>123.5</v>
      </c>
      <c r="E5" s="35">
        <f>D5*0.25</f>
        <v>30.875</v>
      </c>
      <c r="F5" s="36">
        <v>75.33</v>
      </c>
      <c r="G5" s="35">
        <f>F5*0.5</f>
        <v>37.665</v>
      </c>
      <c r="H5" s="35">
        <f>E5+G5</f>
        <v>68.54</v>
      </c>
      <c r="I5" s="49"/>
      <c r="J5" s="50"/>
    </row>
    <row r="6" ht="27.95" customHeight="1" spans="1:10">
      <c r="A6" s="46">
        <v>4</v>
      </c>
      <c r="B6" s="47" t="s">
        <v>413</v>
      </c>
      <c r="C6" s="47" t="s">
        <v>414</v>
      </c>
      <c r="D6" s="48">
        <v>114</v>
      </c>
      <c r="E6" s="35">
        <f>D6*0.25</f>
        <v>28.5</v>
      </c>
      <c r="F6" s="36">
        <v>0</v>
      </c>
      <c r="G6" s="35">
        <f>F6*0.5</f>
        <v>0</v>
      </c>
      <c r="H6" s="35">
        <f>E6+G6</f>
        <v>28.5</v>
      </c>
      <c r="I6" s="49"/>
      <c r="J6" s="50"/>
    </row>
  </sheetData>
  <sortState ref="A4:D8">
    <sortCondition ref="D4:D8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27" sqref="D27"/>
    </sheetView>
  </sheetViews>
  <sheetFormatPr defaultColWidth="11.875" defaultRowHeight="13.5" outlineLevelRow="4" outlineLevelCol="7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</cols>
  <sheetData>
    <row r="1" ht="51" customHeight="1" spans="1:8">
      <c r="A1" s="44" t="s">
        <v>415</v>
      </c>
      <c r="B1" s="44"/>
      <c r="C1" s="44"/>
      <c r="D1" s="44"/>
      <c r="E1" s="44"/>
      <c r="F1" s="44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2" t="s">
        <v>55</v>
      </c>
      <c r="G2" s="33" t="s">
        <v>201</v>
      </c>
      <c r="H2" s="33" t="s">
        <v>11</v>
      </c>
    </row>
    <row r="3" ht="27.95" customHeight="1" spans="1:8">
      <c r="A3" s="46">
        <v>1</v>
      </c>
      <c r="B3" s="34" t="s">
        <v>416</v>
      </c>
      <c r="C3" s="51" t="s">
        <v>417</v>
      </c>
      <c r="D3" s="52">
        <v>140</v>
      </c>
      <c r="E3" s="35">
        <f>D3*0.25</f>
        <v>35</v>
      </c>
      <c r="F3" s="36">
        <v>83.57</v>
      </c>
      <c r="G3" s="35">
        <f>F3*0.5</f>
        <v>41.785</v>
      </c>
      <c r="H3" s="35">
        <f>E3+G3</f>
        <v>76.785</v>
      </c>
    </row>
    <row r="4" ht="27.95" customHeight="1" spans="1:8">
      <c r="A4" s="46">
        <v>2</v>
      </c>
      <c r="B4" s="34" t="s">
        <v>418</v>
      </c>
      <c r="C4" s="51" t="s">
        <v>419</v>
      </c>
      <c r="D4" s="52">
        <v>132</v>
      </c>
      <c r="E4" s="35">
        <f>D4*0.25</f>
        <v>33</v>
      </c>
      <c r="F4" s="36">
        <v>84.63</v>
      </c>
      <c r="G4" s="35">
        <f>F4*0.5</f>
        <v>42.315</v>
      </c>
      <c r="H4" s="35">
        <f>E4+G4</f>
        <v>75.315</v>
      </c>
    </row>
    <row r="5" ht="27.95" customHeight="1" spans="1:8">
      <c r="A5" s="46">
        <v>3</v>
      </c>
      <c r="B5" s="47" t="s">
        <v>420</v>
      </c>
      <c r="C5" s="47" t="s">
        <v>421</v>
      </c>
      <c r="D5" s="48">
        <v>122.5</v>
      </c>
      <c r="E5" s="35">
        <f>D5*0.25</f>
        <v>30.625</v>
      </c>
      <c r="F5" s="36">
        <v>0</v>
      </c>
      <c r="G5" s="35">
        <f>F5*0.5</f>
        <v>0</v>
      </c>
      <c r="H5" s="35">
        <f>E5+G5</f>
        <v>30.625</v>
      </c>
    </row>
  </sheetData>
  <sortState ref="A4:D9">
    <sortCondition ref="D4:D9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K8" sqref="K8"/>
    </sheetView>
  </sheetViews>
  <sheetFormatPr defaultColWidth="11.875" defaultRowHeight="13.5" outlineLevelRow="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51" customHeight="1" spans="1:8">
      <c r="A1" s="44" t="s">
        <v>422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423</v>
      </c>
      <c r="C3" s="47" t="s">
        <v>424</v>
      </c>
      <c r="D3" s="48">
        <v>162</v>
      </c>
      <c r="E3" s="35">
        <f>D3*0.25</f>
        <v>40.5</v>
      </c>
      <c r="F3" s="35">
        <v>81.33</v>
      </c>
      <c r="G3" s="35">
        <f>F3*0.5</f>
        <v>40.665</v>
      </c>
      <c r="H3" s="35">
        <f>E3+G3</f>
        <v>81.165</v>
      </c>
      <c r="I3" s="49"/>
      <c r="J3" s="50"/>
    </row>
    <row r="4" ht="27.95" customHeight="1" spans="1:10">
      <c r="A4" s="46">
        <v>2</v>
      </c>
      <c r="B4" s="47" t="s">
        <v>425</v>
      </c>
      <c r="C4" s="47" t="s">
        <v>426</v>
      </c>
      <c r="D4" s="48">
        <v>151.5</v>
      </c>
      <c r="E4" s="35">
        <f>D4*0.25</f>
        <v>37.875</v>
      </c>
      <c r="F4" s="35">
        <v>84.33</v>
      </c>
      <c r="G4" s="35">
        <f>F4*0.5</f>
        <v>42.165</v>
      </c>
      <c r="H4" s="35">
        <f>E4+G4</f>
        <v>80.04</v>
      </c>
      <c r="I4" s="49"/>
      <c r="J4" s="50"/>
    </row>
    <row r="5" ht="27.95" customHeight="1" spans="1:10">
      <c r="A5" s="46">
        <v>3</v>
      </c>
      <c r="B5" s="47" t="s">
        <v>427</v>
      </c>
      <c r="C5" s="47" t="s">
        <v>428</v>
      </c>
      <c r="D5" s="48">
        <v>124.5</v>
      </c>
      <c r="E5" s="35">
        <f>D5*0.25</f>
        <v>31.125</v>
      </c>
      <c r="F5" s="35">
        <v>82</v>
      </c>
      <c r="G5" s="35">
        <f>F5*0.5</f>
        <v>41</v>
      </c>
      <c r="H5" s="35">
        <f>E5+G5</f>
        <v>72.125</v>
      </c>
      <c r="I5" s="49"/>
      <c r="J5" s="50"/>
    </row>
    <row r="6" spans="9:10">
      <c r="I6" s="49"/>
      <c r="J6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K8" sqref="K8"/>
    </sheetView>
  </sheetViews>
  <sheetFormatPr defaultColWidth="11.875" defaultRowHeight="27" customHeight="1" outlineLevelCol="7"/>
  <cols>
    <col min="1" max="1" width="6.375" customWidth="1"/>
    <col min="2" max="2" width="11.875" style="29" customWidth="1"/>
    <col min="3" max="3" width="14" style="29" customWidth="1"/>
    <col min="4" max="4" width="10.875" style="30" customWidth="1"/>
    <col min="5" max="5" width="11.875" customWidth="1"/>
    <col min="6" max="6" width="11.875" style="38" customWidth="1"/>
    <col min="7" max="16382" width="11.875" customWidth="1"/>
  </cols>
  <sheetData>
    <row r="1" ht="51" customHeight="1" spans="1:8">
      <c r="A1" s="1" t="s">
        <v>429</v>
      </c>
      <c r="B1" s="1"/>
      <c r="C1" s="1"/>
      <c r="D1" s="1"/>
      <c r="E1" s="1"/>
      <c r="F1" s="2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customHeight="1" spans="1:8">
      <c r="A3" s="7">
        <v>1</v>
      </c>
      <c r="B3" s="42" t="s">
        <v>430</v>
      </c>
      <c r="C3" s="42" t="s">
        <v>431</v>
      </c>
      <c r="D3" s="34">
        <v>160</v>
      </c>
      <c r="E3" s="35">
        <f t="shared" ref="E3:E52" si="0">D3*0.25</f>
        <v>40</v>
      </c>
      <c r="F3" s="35">
        <v>85.6</v>
      </c>
      <c r="G3" s="35">
        <f t="shared" ref="G3:G52" si="1">F3*0.5</f>
        <v>42.8</v>
      </c>
      <c r="H3" s="35">
        <f t="shared" ref="H3:H52" si="2">E3+G3</f>
        <v>82.8</v>
      </c>
    </row>
    <row r="4" customHeight="1" spans="1:8">
      <c r="A4" s="7">
        <v>2</v>
      </c>
      <c r="B4" s="42" t="s">
        <v>432</v>
      </c>
      <c r="C4" s="42" t="s">
        <v>433</v>
      </c>
      <c r="D4" s="36">
        <v>159</v>
      </c>
      <c r="E4" s="35">
        <f t="shared" si="0"/>
        <v>39.75</v>
      </c>
      <c r="F4" s="35">
        <v>83.5</v>
      </c>
      <c r="G4" s="35">
        <f t="shared" si="1"/>
        <v>41.75</v>
      </c>
      <c r="H4" s="35">
        <f t="shared" si="2"/>
        <v>81.5</v>
      </c>
    </row>
    <row r="5" customHeight="1" spans="1:8">
      <c r="A5" s="7">
        <v>3</v>
      </c>
      <c r="B5" s="42" t="s">
        <v>434</v>
      </c>
      <c r="C5" s="42" t="s">
        <v>435</v>
      </c>
      <c r="D5" s="34">
        <v>160</v>
      </c>
      <c r="E5" s="35">
        <f t="shared" si="0"/>
        <v>40</v>
      </c>
      <c r="F5" s="35">
        <v>81.87</v>
      </c>
      <c r="G5" s="35">
        <f t="shared" si="1"/>
        <v>40.935</v>
      </c>
      <c r="H5" s="35">
        <f t="shared" si="2"/>
        <v>80.935</v>
      </c>
    </row>
    <row r="6" customHeight="1" spans="1:8">
      <c r="A6" s="7">
        <v>4</v>
      </c>
      <c r="B6" s="42" t="s">
        <v>436</v>
      </c>
      <c r="C6" s="42" t="s">
        <v>437</v>
      </c>
      <c r="D6" s="36">
        <v>155</v>
      </c>
      <c r="E6" s="35">
        <f t="shared" si="0"/>
        <v>38.75</v>
      </c>
      <c r="F6" s="35">
        <v>84.17</v>
      </c>
      <c r="G6" s="35">
        <f t="shared" si="1"/>
        <v>42.085</v>
      </c>
      <c r="H6" s="35">
        <f t="shared" si="2"/>
        <v>80.835</v>
      </c>
    </row>
    <row r="7" customHeight="1" spans="1:8">
      <c r="A7" s="7">
        <v>5</v>
      </c>
      <c r="B7" s="42" t="s">
        <v>438</v>
      </c>
      <c r="C7" s="42" t="s">
        <v>439</v>
      </c>
      <c r="D7" s="37">
        <v>146.5</v>
      </c>
      <c r="E7" s="35">
        <f t="shared" si="0"/>
        <v>36.625</v>
      </c>
      <c r="F7" s="35">
        <v>85.73</v>
      </c>
      <c r="G7" s="35">
        <f t="shared" si="1"/>
        <v>42.865</v>
      </c>
      <c r="H7" s="35">
        <f t="shared" si="2"/>
        <v>79.49</v>
      </c>
    </row>
    <row r="8" customHeight="1" spans="1:8">
      <c r="A8" s="7">
        <v>6</v>
      </c>
      <c r="B8" s="42" t="s">
        <v>440</v>
      </c>
      <c r="C8" s="42" t="s">
        <v>441</v>
      </c>
      <c r="D8" s="36">
        <v>154</v>
      </c>
      <c r="E8" s="35">
        <f t="shared" si="0"/>
        <v>38.5</v>
      </c>
      <c r="F8" s="35">
        <v>81.4</v>
      </c>
      <c r="G8" s="35">
        <f t="shared" si="1"/>
        <v>40.7</v>
      </c>
      <c r="H8" s="35">
        <f t="shared" si="2"/>
        <v>79.2</v>
      </c>
    </row>
    <row r="9" customHeight="1" spans="1:8">
      <c r="A9" s="7">
        <v>7</v>
      </c>
      <c r="B9" s="42" t="s">
        <v>442</v>
      </c>
      <c r="C9" s="42" t="s">
        <v>443</v>
      </c>
      <c r="D9" s="36">
        <v>147.5</v>
      </c>
      <c r="E9" s="35">
        <f t="shared" si="0"/>
        <v>36.875</v>
      </c>
      <c r="F9" s="35">
        <v>84.57</v>
      </c>
      <c r="G9" s="35">
        <f t="shared" si="1"/>
        <v>42.285</v>
      </c>
      <c r="H9" s="35">
        <f t="shared" si="2"/>
        <v>79.16</v>
      </c>
    </row>
    <row r="10" customHeight="1" spans="1:8">
      <c r="A10" s="7">
        <v>8</v>
      </c>
      <c r="B10" s="42" t="s">
        <v>444</v>
      </c>
      <c r="C10" s="42" t="s">
        <v>445</v>
      </c>
      <c r="D10" s="36">
        <v>155</v>
      </c>
      <c r="E10" s="35">
        <f t="shared" si="0"/>
        <v>38.75</v>
      </c>
      <c r="F10" s="35">
        <v>80.77</v>
      </c>
      <c r="G10" s="35">
        <f t="shared" si="1"/>
        <v>40.385</v>
      </c>
      <c r="H10" s="35">
        <f t="shared" si="2"/>
        <v>79.135</v>
      </c>
    </row>
    <row r="11" customHeight="1" spans="1:8">
      <c r="A11" s="7">
        <v>9</v>
      </c>
      <c r="B11" s="42" t="s">
        <v>446</v>
      </c>
      <c r="C11" s="42" t="s">
        <v>447</v>
      </c>
      <c r="D11" s="36">
        <v>149</v>
      </c>
      <c r="E11" s="35">
        <f t="shared" si="0"/>
        <v>37.25</v>
      </c>
      <c r="F11" s="35">
        <v>83.73</v>
      </c>
      <c r="G11" s="35">
        <f t="shared" si="1"/>
        <v>41.865</v>
      </c>
      <c r="H11" s="35">
        <f t="shared" si="2"/>
        <v>79.115</v>
      </c>
    </row>
    <row r="12" customHeight="1" spans="1:8">
      <c r="A12" s="7">
        <v>10</v>
      </c>
      <c r="B12" s="42" t="s">
        <v>448</v>
      </c>
      <c r="C12" s="42" t="s">
        <v>449</v>
      </c>
      <c r="D12" s="36">
        <v>148.5</v>
      </c>
      <c r="E12" s="35">
        <f t="shared" si="0"/>
        <v>37.125</v>
      </c>
      <c r="F12" s="35">
        <v>83.6</v>
      </c>
      <c r="G12" s="35">
        <f t="shared" si="1"/>
        <v>41.8</v>
      </c>
      <c r="H12" s="35">
        <f t="shared" si="2"/>
        <v>78.925</v>
      </c>
    </row>
    <row r="13" customHeight="1" spans="1:8">
      <c r="A13" s="7">
        <v>11</v>
      </c>
      <c r="B13" s="42" t="s">
        <v>450</v>
      </c>
      <c r="C13" s="42" t="s">
        <v>451</v>
      </c>
      <c r="D13" s="37">
        <v>146</v>
      </c>
      <c r="E13" s="35">
        <f t="shared" si="0"/>
        <v>36.5</v>
      </c>
      <c r="F13" s="35">
        <v>84.73</v>
      </c>
      <c r="G13" s="35">
        <f t="shared" si="1"/>
        <v>42.365</v>
      </c>
      <c r="H13" s="35">
        <f t="shared" si="2"/>
        <v>78.865</v>
      </c>
    </row>
    <row r="14" customHeight="1" spans="1:8">
      <c r="A14" s="7">
        <v>12</v>
      </c>
      <c r="B14" s="42" t="s">
        <v>452</v>
      </c>
      <c r="C14" s="42" t="s">
        <v>453</v>
      </c>
      <c r="D14" s="36">
        <v>147</v>
      </c>
      <c r="E14" s="35">
        <f t="shared" si="0"/>
        <v>36.75</v>
      </c>
      <c r="F14" s="35">
        <v>83.57</v>
      </c>
      <c r="G14" s="35">
        <f t="shared" si="1"/>
        <v>41.785</v>
      </c>
      <c r="H14" s="35">
        <f t="shared" si="2"/>
        <v>78.535</v>
      </c>
    </row>
    <row r="15" customHeight="1" spans="1:8">
      <c r="A15" s="7">
        <v>13</v>
      </c>
      <c r="B15" s="42" t="s">
        <v>454</v>
      </c>
      <c r="C15" s="42" t="s">
        <v>455</v>
      </c>
      <c r="D15" s="37">
        <v>140.5</v>
      </c>
      <c r="E15" s="35">
        <f t="shared" si="0"/>
        <v>35.125</v>
      </c>
      <c r="F15" s="35">
        <v>86.63</v>
      </c>
      <c r="G15" s="35">
        <f t="shared" si="1"/>
        <v>43.315</v>
      </c>
      <c r="H15" s="35">
        <f t="shared" si="2"/>
        <v>78.44</v>
      </c>
    </row>
    <row r="16" customHeight="1" spans="1:8">
      <c r="A16" s="7">
        <v>14</v>
      </c>
      <c r="B16" s="42" t="s">
        <v>456</v>
      </c>
      <c r="C16" s="42" t="s">
        <v>457</v>
      </c>
      <c r="D16" s="36">
        <v>150.5</v>
      </c>
      <c r="E16" s="35">
        <f t="shared" si="0"/>
        <v>37.625</v>
      </c>
      <c r="F16" s="35">
        <v>81.43</v>
      </c>
      <c r="G16" s="35">
        <f t="shared" si="1"/>
        <v>40.715</v>
      </c>
      <c r="H16" s="35">
        <f t="shared" si="2"/>
        <v>78.34</v>
      </c>
    </row>
    <row r="17" customHeight="1" spans="1:8">
      <c r="A17" s="7">
        <v>15</v>
      </c>
      <c r="B17" s="42" t="s">
        <v>458</v>
      </c>
      <c r="C17" s="42" t="s">
        <v>459</v>
      </c>
      <c r="D17" s="36">
        <v>149</v>
      </c>
      <c r="E17" s="35">
        <f t="shared" si="0"/>
        <v>37.25</v>
      </c>
      <c r="F17" s="35">
        <v>82.13</v>
      </c>
      <c r="G17" s="35">
        <f t="shared" si="1"/>
        <v>41.065</v>
      </c>
      <c r="H17" s="35">
        <f t="shared" si="2"/>
        <v>78.315</v>
      </c>
    </row>
    <row r="18" customHeight="1" spans="1:8">
      <c r="A18" s="7">
        <v>16</v>
      </c>
      <c r="B18" s="42" t="s">
        <v>460</v>
      </c>
      <c r="C18" s="42" t="s">
        <v>461</v>
      </c>
      <c r="D18" s="37">
        <v>147</v>
      </c>
      <c r="E18" s="35">
        <f t="shared" si="0"/>
        <v>36.75</v>
      </c>
      <c r="F18" s="35">
        <v>82.53</v>
      </c>
      <c r="G18" s="35">
        <f t="shared" si="1"/>
        <v>41.265</v>
      </c>
      <c r="H18" s="35">
        <f t="shared" si="2"/>
        <v>78.015</v>
      </c>
    </row>
    <row r="19" customHeight="1" spans="1:8">
      <c r="A19" s="7">
        <v>17</v>
      </c>
      <c r="B19" s="42" t="s">
        <v>462</v>
      </c>
      <c r="C19" s="42" t="s">
        <v>463</v>
      </c>
      <c r="D19" s="36">
        <v>149</v>
      </c>
      <c r="E19" s="35">
        <f t="shared" si="0"/>
        <v>37.25</v>
      </c>
      <c r="F19" s="35">
        <v>81.3</v>
      </c>
      <c r="G19" s="35">
        <f t="shared" si="1"/>
        <v>40.65</v>
      </c>
      <c r="H19" s="35">
        <f t="shared" si="2"/>
        <v>77.9</v>
      </c>
    </row>
    <row r="20" customHeight="1" spans="1:8">
      <c r="A20" s="7">
        <v>18</v>
      </c>
      <c r="B20" s="42" t="s">
        <v>464</v>
      </c>
      <c r="C20" s="42" t="s">
        <v>465</v>
      </c>
      <c r="D20" s="36">
        <v>147.5</v>
      </c>
      <c r="E20" s="35">
        <f t="shared" si="0"/>
        <v>36.875</v>
      </c>
      <c r="F20" s="35">
        <v>81.8</v>
      </c>
      <c r="G20" s="35">
        <f t="shared" si="1"/>
        <v>40.9</v>
      </c>
      <c r="H20" s="35">
        <f t="shared" si="2"/>
        <v>77.775</v>
      </c>
    </row>
    <row r="21" customHeight="1" spans="1:8">
      <c r="A21" s="7">
        <v>19</v>
      </c>
      <c r="B21" s="42" t="s">
        <v>466</v>
      </c>
      <c r="C21" s="42" t="s">
        <v>467</v>
      </c>
      <c r="D21" s="37">
        <v>142</v>
      </c>
      <c r="E21" s="35">
        <f t="shared" si="0"/>
        <v>35.5</v>
      </c>
      <c r="F21" s="35">
        <v>84.53</v>
      </c>
      <c r="G21" s="35">
        <f t="shared" si="1"/>
        <v>42.265</v>
      </c>
      <c r="H21" s="35">
        <f t="shared" si="2"/>
        <v>77.765</v>
      </c>
    </row>
    <row r="22" customHeight="1" spans="1:8">
      <c r="A22" s="7">
        <v>20</v>
      </c>
      <c r="B22" s="42" t="s">
        <v>468</v>
      </c>
      <c r="C22" s="42" t="s">
        <v>469</v>
      </c>
      <c r="D22" s="37">
        <v>145.5</v>
      </c>
      <c r="E22" s="35">
        <f t="shared" si="0"/>
        <v>36.375</v>
      </c>
      <c r="F22" s="35">
        <v>82.67</v>
      </c>
      <c r="G22" s="35">
        <f t="shared" si="1"/>
        <v>41.335</v>
      </c>
      <c r="H22" s="35">
        <f t="shared" si="2"/>
        <v>77.71</v>
      </c>
    </row>
    <row r="23" customHeight="1" spans="1:8">
      <c r="A23" s="7">
        <v>21</v>
      </c>
      <c r="B23" s="42" t="s">
        <v>470</v>
      </c>
      <c r="C23" s="42" t="s">
        <v>471</v>
      </c>
      <c r="D23" s="37">
        <v>142</v>
      </c>
      <c r="E23" s="35">
        <f t="shared" si="0"/>
        <v>35.5</v>
      </c>
      <c r="F23" s="35">
        <v>84.4</v>
      </c>
      <c r="G23" s="35">
        <f t="shared" si="1"/>
        <v>42.2</v>
      </c>
      <c r="H23" s="35">
        <f t="shared" si="2"/>
        <v>77.7</v>
      </c>
    </row>
    <row r="24" customHeight="1" spans="1:8">
      <c r="A24" s="7">
        <v>22</v>
      </c>
      <c r="B24" s="42" t="s">
        <v>472</v>
      </c>
      <c r="C24" s="42" t="s">
        <v>473</v>
      </c>
      <c r="D24" s="37">
        <v>142.5</v>
      </c>
      <c r="E24" s="35">
        <f t="shared" si="0"/>
        <v>35.625</v>
      </c>
      <c r="F24" s="35">
        <v>84.13</v>
      </c>
      <c r="G24" s="35">
        <f t="shared" si="1"/>
        <v>42.065</v>
      </c>
      <c r="H24" s="35">
        <f t="shared" si="2"/>
        <v>77.69</v>
      </c>
    </row>
    <row r="25" customHeight="1" spans="1:8">
      <c r="A25" s="7">
        <v>23</v>
      </c>
      <c r="B25" s="42" t="s">
        <v>474</v>
      </c>
      <c r="C25" s="42" t="s">
        <v>475</v>
      </c>
      <c r="D25" s="36">
        <v>149</v>
      </c>
      <c r="E25" s="35">
        <f t="shared" si="0"/>
        <v>37.25</v>
      </c>
      <c r="F25" s="35">
        <v>80.8</v>
      </c>
      <c r="G25" s="35">
        <f t="shared" si="1"/>
        <v>40.4</v>
      </c>
      <c r="H25" s="35">
        <f t="shared" si="2"/>
        <v>77.65</v>
      </c>
    </row>
    <row r="26" customHeight="1" spans="1:8">
      <c r="A26" s="7">
        <v>24</v>
      </c>
      <c r="B26" s="42" t="s">
        <v>476</v>
      </c>
      <c r="C26" s="42" t="s">
        <v>477</v>
      </c>
      <c r="D26" s="36">
        <v>149</v>
      </c>
      <c r="E26" s="35">
        <f t="shared" si="0"/>
        <v>37.25</v>
      </c>
      <c r="F26" s="35">
        <v>80.57</v>
      </c>
      <c r="G26" s="35">
        <f t="shared" si="1"/>
        <v>40.285</v>
      </c>
      <c r="H26" s="35">
        <f t="shared" si="2"/>
        <v>77.535</v>
      </c>
    </row>
    <row r="27" customHeight="1" spans="1:8">
      <c r="A27" s="7">
        <v>25</v>
      </c>
      <c r="B27" s="42" t="s">
        <v>478</v>
      </c>
      <c r="C27" s="42" t="s">
        <v>479</v>
      </c>
      <c r="D27" s="36">
        <v>149</v>
      </c>
      <c r="E27" s="35">
        <f t="shared" si="0"/>
        <v>37.25</v>
      </c>
      <c r="F27" s="35">
        <v>80.37</v>
      </c>
      <c r="G27" s="35">
        <f t="shared" si="1"/>
        <v>40.185</v>
      </c>
      <c r="H27" s="35">
        <f t="shared" si="2"/>
        <v>77.435</v>
      </c>
    </row>
    <row r="28" customHeight="1" spans="1:8">
      <c r="A28" s="7">
        <v>26</v>
      </c>
      <c r="B28" s="42" t="s">
        <v>480</v>
      </c>
      <c r="C28" s="42" t="s">
        <v>481</v>
      </c>
      <c r="D28" s="36">
        <v>147</v>
      </c>
      <c r="E28" s="35">
        <f t="shared" si="0"/>
        <v>36.75</v>
      </c>
      <c r="F28" s="35">
        <v>81.3</v>
      </c>
      <c r="G28" s="35">
        <f t="shared" si="1"/>
        <v>40.65</v>
      </c>
      <c r="H28" s="35">
        <f t="shared" si="2"/>
        <v>77.4</v>
      </c>
    </row>
    <row r="29" customHeight="1" spans="1:8">
      <c r="A29" s="7">
        <v>27</v>
      </c>
      <c r="B29" s="42" t="s">
        <v>482</v>
      </c>
      <c r="C29" s="42" t="s">
        <v>483</v>
      </c>
      <c r="D29" s="36">
        <v>148.5</v>
      </c>
      <c r="E29" s="35">
        <f t="shared" si="0"/>
        <v>37.125</v>
      </c>
      <c r="F29" s="35">
        <v>80.5</v>
      </c>
      <c r="G29" s="35">
        <f t="shared" si="1"/>
        <v>40.25</v>
      </c>
      <c r="H29" s="35">
        <f t="shared" si="2"/>
        <v>77.375</v>
      </c>
    </row>
    <row r="30" customHeight="1" spans="1:8">
      <c r="A30" s="7">
        <v>28</v>
      </c>
      <c r="B30" s="42" t="s">
        <v>484</v>
      </c>
      <c r="C30" s="42" t="s">
        <v>485</v>
      </c>
      <c r="D30" s="37">
        <v>140.5</v>
      </c>
      <c r="E30" s="35">
        <f t="shared" si="0"/>
        <v>35.125</v>
      </c>
      <c r="F30" s="35">
        <v>84.2</v>
      </c>
      <c r="G30" s="35">
        <f t="shared" si="1"/>
        <v>42.1</v>
      </c>
      <c r="H30" s="35">
        <f t="shared" si="2"/>
        <v>77.225</v>
      </c>
    </row>
    <row r="31" customHeight="1" spans="1:8">
      <c r="A31" s="7">
        <v>29</v>
      </c>
      <c r="B31" s="42" t="s">
        <v>486</v>
      </c>
      <c r="C31" s="42" t="s">
        <v>487</v>
      </c>
      <c r="D31" s="37">
        <v>139.5</v>
      </c>
      <c r="E31" s="35">
        <f t="shared" si="0"/>
        <v>34.875</v>
      </c>
      <c r="F31" s="35">
        <v>84.43</v>
      </c>
      <c r="G31" s="35">
        <f t="shared" si="1"/>
        <v>42.215</v>
      </c>
      <c r="H31" s="35">
        <f t="shared" si="2"/>
        <v>77.09</v>
      </c>
    </row>
    <row r="32" customHeight="1" spans="1:8">
      <c r="A32" s="7">
        <v>30</v>
      </c>
      <c r="B32" s="42" t="s">
        <v>488</v>
      </c>
      <c r="C32" s="42" t="s">
        <v>489</v>
      </c>
      <c r="D32" s="37">
        <v>137</v>
      </c>
      <c r="E32" s="35">
        <f t="shared" si="0"/>
        <v>34.25</v>
      </c>
      <c r="F32" s="35">
        <v>85.33</v>
      </c>
      <c r="G32" s="35">
        <f t="shared" si="1"/>
        <v>42.665</v>
      </c>
      <c r="H32" s="35">
        <f t="shared" si="2"/>
        <v>76.915</v>
      </c>
    </row>
    <row r="33" customHeight="1" spans="1:8">
      <c r="A33" s="7">
        <v>31</v>
      </c>
      <c r="B33" s="42" t="s">
        <v>490</v>
      </c>
      <c r="C33" s="42" t="s">
        <v>491</v>
      </c>
      <c r="D33" s="37">
        <v>141</v>
      </c>
      <c r="E33" s="35">
        <f t="shared" si="0"/>
        <v>35.25</v>
      </c>
      <c r="F33" s="35">
        <v>83.3</v>
      </c>
      <c r="G33" s="35">
        <f t="shared" si="1"/>
        <v>41.65</v>
      </c>
      <c r="H33" s="35">
        <f t="shared" si="2"/>
        <v>76.9</v>
      </c>
    </row>
    <row r="34" customHeight="1" spans="1:8">
      <c r="A34" s="7">
        <v>32</v>
      </c>
      <c r="B34" s="42" t="s">
        <v>492</v>
      </c>
      <c r="C34" s="42" t="s">
        <v>493</v>
      </c>
      <c r="D34" s="37">
        <v>145.5</v>
      </c>
      <c r="E34" s="35">
        <f t="shared" si="0"/>
        <v>36.375</v>
      </c>
      <c r="F34" s="35">
        <v>81.03</v>
      </c>
      <c r="G34" s="35">
        <f t="shared" si="1"/>
        <v>40.515</v>
      </c>
      <c r="H34" s="35">
        <f t="shared" si="2"/>
        <v>76.89</v>
      </c>
    </row>
    <row r="35" customHeight="1" spans="1:8">
      <c r="A35" s="7">
        <v>33</v>
      </c>
      <c r="B35" s="42" t="s">
        <v>494</v>
      </c>
      <c r="C35" s="42" t="s">
        <v>495</v>
      </c>
      <c r="D35" s="37">
        <v>138.5</v>
      </c>
      <c r="E35" s="35">
        <f t="shared" si="0"/>
        <v>34.625</v>
      </c>
      <c r="F35" s="35">
        <v>84.53</v>
      </c>
      <c r="G35" s="35">
        <f t="shared" si="1"/>
        <v>42.265</v>
      </c>
      <c r="H35" s="35">
        <f t="shared" si="2"/>
        <v>76.89</v>
      </c>
    </row>
    <row r="36" customHeight="1" spans="1:8">
      <c r="A36" s="7">
        <v>34</v>
      </c>
      <c r="B36" s="42" t="s">
        <v>496</v>
      </c>
      <c r="C36" s="42" t="s">
        <v>497</v>
      </c>
      <c r="D36" s="37">
        <v>140</v>
      </c>
      <c r="E36" s="35">
        <f t="shared" si="0"/>
        <v>35</v>
      </c>
      <c r="F36" s="35">
        <v>83.5</v>
      </c>
      <c r="G36" s="35">
        <f t="shared" si="1"/>
        <v>41.75</v>
      </c>
      <c r="H36" s="35">
        <f t="shared" si="2"/>
        <v>76.75</v>
      </c>
    </row>
    <row r="37" customHeight="1" spans="1:8">
      <c r="A37" s="7">
        <v>35</v>
      </c>
      <c r="B37" s="42" t="s">
        <v>498</v>
      </c>
      <c r="C37" s="42" t="s">
        <v>499</v>
      </c>
      <c r="D37" s="37">
        <v>140</v>
      </c>
      <c r="E37" s="35">
        <f t="shared" si="0"/>
        <v>35</v>
      </c>
      <c r="F37" s="35">
        <v>83.47</v>
      </c>
      <c r="G37" s="35">
        <f t="shared" si="1"/>
        <v>41.735</v>
      </c>
      <c r="H37" s="35">
        <f t="shared" si="2"/>
        <v>76.735</v>
      </c>
    </row>
    <row r="38" customHeight="1" spans="1:8">
      <c r="A38" s="7">
        <v>36</v>
      </c>
      <c r="B38" s="42" t="s">
        <v>500</v>
      </c>
      <c r="C38" s="42" t="s">
        <v>501</v>
      </c>
      <c r="D38" s="37">
        <v>141.5</v>
      </c>
      <c r="E38" s="35">
        <f t="shared" si="0"/>
        <v>35.375</v>
      </c>
      <c r="F38" s="35">
        <v>82.6</v>
      </c>
      <c r="G38" s="35">
        <f t="shared" si="1"/>
        <v>41.3</v>
      </c>
      <c r="H38" s="35">
        <f t="shared" si="2"/>
        <v>76.675</v>
      </c>
    </row>
    <row r="39" customHeight="1" spans="1:8">
      <c r="A39" s="7">
        <v>37</v>
      </c>
      <c r="B39" s="42" t="s">
        <v>502</v>
      </c>
      <c r="C39" s="42" t="s">
        <v>503</v>
      </c>
      <c r="D39" s="37">
        <v>141.5</v>
      </c>
      <c r="E39" s="35">
        <f t="shared" si="0"/>
        <v>35.375</v>
      </c>
      <c r="F39" s="35">
        <v>81.97</v>
      </c>
      <c r="G39" s="35">
        <f t="shared" si="1"/>
        <v>40.985</v>
      </c>
      <c r="H39" s="35">
        <f t="shared" si="2"/>
        <v>76.36</v>
      </c>
    </row>
    <row r="40" customHeight="1" spans="1:8">
      <c r="A40" s="7">
        <v>38</v>
      </c>
      <c r="B40" s="42" t="s">
        <v>504</v>
      </c>
      <c r="C40" s="42" t="s">
        <v>505</v>
      </c>
      <c r="D40" s="37">
        <v>143.5</v>
      </c>
      <c r="E40" s="35">
        <f t="shared" si="0"/>
        <v>35.875</v>
      </c>
      <c r="F40" s="35">
        <v>80.87</v>
      </c>
      <c r="G40" s="35">
        <f t="shared" si="1"/>
        <v>40.435</v>
      </c>
      <c r="H40" s="35">
        <f t="shared" si="2"/>
        <v>76.31</v>
      </c>
    </row>
    <row r="41" customHeight="1" spans="1:8">
      <c r="A41" s="7">
        <v>39</v>
      </c>
      <c r="B41" s="42" t="s">
        <v>506</v>
      </c>
      <c r="C41" s="42" t="s">
        <v>507</v>
      </c>
      <c r="D41" s="37">
        <v>138.5</v>
      </c>
      <c r="E41" s="35">
        <f t="shared" si="0"/>
        <v>34.625</v>
      </c>
      <c r="F41" s="35">
        <v>82.8</v>
      </c>
      <c r="G41" s="35">
        <f t="shared" si="1"/>
        <v>41.4</v>
      </c>
      <c r="H41" s="35">
        <f t="shared" si="2"/>
        <v>76.025</v>
      </c>
    </row>
    <row r="42" customHeight="1" spans="1:8">
      <c r="A42" s="7">
        <v>40</v>
      </c>
      <c r="B42" s="42" t="s">
        <v>508</v>
      </c>
      <c r="C42" s="42" t="s">
        <v>509</v>
      </c>
      <c r="D42" s="37">
        <v>139.5</v>
      </c>
      <c r="E42" s="35">
        <f t="shared" si="0"/>
        <v>34.875</v>
      </c>
      <c r="F42" s="35">
        <v>81.03</v>
      </c>
      <c r="G42" s="35">
        <f t="shared" si="1"/>
        <v>40.515</v>
      </c>
      <c r="H42" s="35">
        <f t="shared" si="2"/>
        <v>75.39</v>
      </c>
    </row>
    <row r="43" customHeight="1" spans="1:8">
      <c r="A43" s="7">
        <v>41</v>
      </c>
      <c r="B43" s="42" t="s">
        <v>510</v>
      </c>
      <c r="C43" s="42" t="s">
        <v>511</v>
      </c>
      <c r="D43" s="37">
        <v>138</v>
      </c>
      <c r="E43" s="35">
        <f t="shared" si="0"/>
        <v>34.5</v>
      </c>
      <c r="F43" s="35">
        <v>81.43</v>
      </c>
      <c r="G43" s="35">
        <f t="shared" si="1"/>
        <v>40.715</v>
      </c>
      <c r="H43" s="35">
        <f t="shared" si="2"/>
        <v>75.215</v>
      </c>
    </row>
    <row r="44" customHeight="1" spans="1:8">
      <c r="A44" s="7">
        <v>42</v>
      </c>
      <c r="B44" s="42" t="s">
        <v>512</v>
      </c>
      <c r="C44" s="42" t="s">
        <v>513</v>
      </c>
      <c r="D44" s="37">
        <v>138.5</v>
      </c>
      <c r="E44" s="35">
        <f t="shared" si="0"/>
        <v>34.625</v>
      </c>
      <c r="F44" s="35">
        <v>80.93</v>
      </c>
      <c r="G44" s="35">
        <f t="shared" si="1"/>
        <v>40.465</v>
      </c>
      <c r="H44" s="35">
        <f t="shared" si="2"/>
        <v>75.09</v>
      </c>
    </row>
    <row r="45" customHeight="1" spans="1:8">
      <c r="A45" s="7">
        <v>43</v>
      </c>
      <c r="B45" s="42" t="s">
        <v>514</v>
      </c>
      <c r="C45" s="42" t="s">
        <v>515</v>
      </c>
      <c r="D45" s="37">
        <v>142</v>
      </c>
      <c r="E45" s="35">
        <f t="shared" si="0"/>
        <v>35.5</v>
      </c>
      <c r="F45" s="35">
        <v>78.5</v>
      </c>
      <c r="G45" s="35">
        <f t="shared" si="1"/>
        <v>39.25</v>
      </c>
      <c r="H45" s="35">
        <f t="shared" si="2"/>
        <v>74.75</v>
      </c>
    </row>
    <row r="46" customHeight="1" spans="1:8">
      <c r="A46" s="7">
        <v>44</v>
      </c>
      <c r="B46" s="42" t="s">
        <v>516</v>
      </c>
      <c r="C46" s="42" t="s">
        <v>517</v>
      </c>
      <c r="D46" s="37">
        <v>143</v>
      </c>
      <c r="E46" s="35">
        <f t="shared" si="0"/>
        <v>35.75</v>
      </c>
      <c r="F46" s="35">
        <v>77.87</v>
      </c>
      <c r="G46" s="35">
        <f t="shared" si="1"/>
        <v>38.935</v>
      </c>
      <c r="H46" s="35">
        <f t="shared" si="2"/>
        <v>74.685</v>
      </c>
    </row>
    <row r="47" customHeight="1" spans="1:8">
      <c r="A47" s="7">
        <v>45</v>
      </c>
      <c r="B47" s="42" t="s">
        <v>518</v>
      </c>
      <c r="C47" s="42" t="s">
        <v>519</v>
      </c>
      <c r="D47" s="37">
        <v>136</v>
      </c>
      <c r="E47" s="35">
        <f t="shared" si="0"/>
        <v>34</v>
      </c>
      <c r="F47" s="35">
        <v>81.33</v>
      </c>
      <c r="G47" s="35">
        <f t="shared" si="1"/>
        <v>40.665</v>
      </c>
      <c r="H47" s="35">
        <f t="shared" si="2"/>
        <v>74.665</v>
      </c>
    </row>
    <row r="48" customHeight="1" spans="1:8">
      <c r="A48" s="7">
        <v>46</v>
      </c>
      <c r="B48" s="42" t="s">
        <v>520</v>
      </c>
      <c r="C48" s="42" t="s">
        <v>521</v>
      </c>
      <c r="D48" s="37">
        <v>135.5</v>
      </c>
      <c r="E48" s="35">
        <f t="shared" si="0"/>
        <v>33.875</v>
      </c>
      <c r="F48" s="35">
        <v>80.33</v>
      </c>
      <c r="G48" s="35">
        <f t="shared" si="1"/>
        <v>40.165</v>
      </c>
      <c r="H48" s="35">
        <f t="shared" si="2"/>
        <v>74.04</v>
      </c>
    </row>
    <row r="49" customHeight="1" spans="1:8">
      <c r="A49" s="7">
        <v>47</v>
      </c>
      <c r="B49" s="42" t="s">
        <v>522</v>
      </c>
      <c r="C49" s="42" t="s">
        <v>523</v>
      </c>
      <c r="D49" s="37">
        <v>137</v>
      </c>
      <c r="E49" s="35">
        <f t="shared" si="0"/>
        <v>34.25</v>
      </c>
      <c r="F49" s="35">
        <v>78.73</v>
      </c>
      <c r="G49" s="35">
        <f t="shared" si="1"/>
        <v>39.365</v>
      </c>
      <c r="H49" s="35">
        <f t="shared" si="2"/>
        <v>73.615</v>
      </c>
    </row>
    <row r="50" customHeight="1" spans="1:8">
      <c r="A50" s="7">
        <v>48</v>
      </c>
      <c r="B50" s="42" t="s">
        <v>524</v>
      </c>
      <c r="C50" s="42" t="s">
        <v>525</v>
      </c>
      <c r="D50" s="37">
        <v>141.5</v>
      </c>
      <c r="E50" s="35">
        <f t="shared" si="0"/>
        <v>35.375</v>
      </c>
      <c r="F50" s="35">
        <v>75.87</v>
      </c>
      <c r="G50" s="35">
        <f t="shared" si="1"/>
        <v>37.935</v>
      </c>
      <c r="H50" s="35">
        <f t="shared" si="2"/>
        <v>73.31</v>
      </c>
    </row>
    <row r="51" customHeight="1" spans="1:8">
      <c r="A51" s="7">
        <v>49</v>
      </c>
      <c r="B51" s="42" t="s">
        <v>526</v>
      </c>
      <c r="C51" s="42" t="s">
        <v>527</v>
      </c>
      <c r="D51" s="37">
        <v>137.5</v>
      </c>
      <c r="E51" s="35">
        <f t="shared" si="0"/>
        <v>34.375</v>
      </c>
      <c r="F51" s="35">
        <v>76.27</v>
      </c>
      <c r="G51" s="35">
        <f t="shared" si="1"/>
        <v>38.135</v>
      </c>
      <c r="H51" s="35">
        <f t="shared" si="2"/>
        <v>72.51</v>
      </c>
    </row>
    <row r="52" customHeight="1" spans="1:8">
      <c r="A52" s="7">
        <v>50</v>
      </c>
      <c r="B52" s="42" t="s">
        <v>528</v>
      </c>
      <c r="C52" s="42" t="s">
        <v>529</v>
      </c>
      <c r="D52" s="37">
        <v>136</v>
      </c>
      <c r="E52" s="35">
        <f t="shared" si="0"/>
        <v>34</v>
      </c>
      <c r="F52" s="35">
        <v>75.17</v>
      </c>
      <c r="G52" s="35">
        <f t="shared" si="1"/>
        <v>37.585</v>
      </c>
      <c r="H52" s="35">
        <f t="shared" si="2"/>
        <v>71.585</v>
      </c>
    </row>
  </sheetData>
  <sortState ref="A3:H52">
    <sortCondition ref="A3"/>
  </sortState>
  <mergeCells count="1">
    <mergeCell ref="A1:H1"/>
  </mergeCells>
  <pageMargins left="0.751388888888889" right="0.511805555555556" top="0.432638888888889" bottom="0.354166666666667" header="0.314583333333333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L12" sqref="L12"/>
    </sheetView>
  </sheetViews>
  <sheetFormatPr defaultColWidth="11.875" defaultRowHeight="27" customHeight="1" outlineLevelCol="7"/>
  <cols>
    <col min="1" max="1" width="5.625" customWidth="1"/>
    <col min="2" max="2" width="11.875" style="29" customWidth="1"/>
    <col min="3" max="3" width="14" style="29" customWidth="1"/>
    <col min="4" max="4" width="11.875" style="30" customWidth="1"/>
    <col min="5" max="5" width="11.875" customWidth="1"/>
    <col min="6" max="6" width="11.875" style="38" customWidth="1"/>
    <col min="7" max="16382" width="11.875" customWidth="1"/>
  </cols>
  <sheetData>
    <row r="1" ht="51" customHeight="1" spans="1:8">
      <c r="A1" s="1" t="s">
        <v>530</v>
      </c>
      <c r="B1" s="1"/>
      <c r="C1" s="1"/>
      <c r="D1" s="1"/>
      <c r="E1" s="1"/>
      <c r="F1" s="2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customHeight="1" spans="1:8">
      <c r="A3" s="7">
        <v>1</v>
      </c>
      <c r="B3" s="24" t="s">
        <v>531</v>
      </c>
      <c r="C3" s="24" t="s">
        <v>532</v>
      </c>
      <c r="D3" s="36">
        <v>160</v>
      </c>
      <c r="E3" s="35">
        <f t="shared" ref="E3:E40" si="0">D3*0.25</f>
        <v>40</v>
      </c>
      <c r="F3" s="35">
        <v>88</v>
      </c>
      <c r="G3" s="35">
        <f t="shared" ref="G3:G40" si="1">F3*0.5</f>
        <v>44</v>
      </c>
      <c r="H3" s="35">
        <f t="shared" ref="H3:H40" si="2">E3+G3</f>
        <v>84</v>
      </c>
    </row>
    <row r="4" customHeight="1" spans="1:8">
      <c r="A4" s="7">
        <v>2</v>
      </c>
      <c r="B4" s="24" t="s">
        <v>533</v>
      </c>
      <c r="C4" s="24" t="s">
        <v>534</v>
      </c>
      <c r="D4" s="36">
        <v>163.5</v>
      </c>
      <c r="E4" s="35">
        <f t="shared" si="0"/>
        <v>40.875</v>
      </c>
      <c r="F4" s="35">
        <v>86</v>
      </c>
      <c r="G4" s="35">
        <f t="shared" si="1"/>
        <v>43</v>
      </c>
      <c r="H4" s="35">
        <f t="shared" si="2"/>
        <v>83.875</v>
      </c>
    </row>
    <row r="5" customHeight="1" spans="1:8">
      <c r="A5" s="7">
        <v>3</v>
      </c>
      <c r="B5" s="24" t="s">
        <v>535</v>
      </c>
      <c r="C5" s="24" t="s">
        <v>536</v>
      </c>
      <c r="D5" s="36">
        <v>164</v>
      </c>
      <c r="E5" s="35">
        <f t="shared" si="0"/>
        <v>41</v>
      </c>
      <c r="F5" s="35">
        <v>85.17</v>
      </c>
      <c r="G5" s="35">
        <f t="shared" si="1"/>
        <v>42.585</v>
      </c>
      <c r="H5" s="35">
        <f t="shared" si="2"/>
        <v>83.585</v>
      </c>
    </row>
    <row r="6" customHeight="1" spans="1:8">
      <c r="A6" s="7">
        <v>4</v>
      </c>
      <c r="B6" s="24" t="s">
        <v>537</v>
      </c>
      <c r="C6" s="24" t="s">
        <v>538</v>
      </c>
      <c r="D6" s="34">
        <v>170</v>
      </c>
      <c r="E6" s="35">
        <f t="shared" si="0"/>
        <v>42.5</v>
      </c>
      <c r="F6" s="35">
        <v>81.83</v>
      </c>
      <c r="G6" s="35">
        <f t="shared" si="1"/>
        <v>40.915</v>
      </c>
      <c r="H6" s="35">
        <f t="shared" si="2"/>
        <v>83.415</v>
      </c>
    </row>
    <row r="7" customHeight="1" spans="1:8">
      <c r="A7" s="7">
        <v>5</v>
      </c>
      <c r="B7" s="24" t="s">
        <v>539</v>
      </c>
      <c r="C7" s="24" t="s">
        <v>540</v>
      </c>
      <c r="D7" s="36">
        <v>159</v>
      </c>
      <c r="E7" s="35">
        <f t="shared" si="0"/>
        <v>39.75</v>
      </c>
      <c r="F7" s="35">
        <v>85.6</v>
      </c>
      <c r="G7" s="35">
        <f t="shared" si="1"/>
        <v>42.8</v>
      </c>
      <c r="H7" s="35">
        <f t="shared" si="2"/>
        <v>82.55</v>
      </c>
    </row>
    <row r="8" customHeight="1" spans="1:8">
      <c r="A8" s="7">
        <v>6</v>
      </c>
      <c r="B8" s="24" t="s">
        <v>541</v>
      </c>
      <c r="C8" s="24" t="s">
        <v>542</v>
      </c>
      <c r="D8" s="36">
        <v>159</v>
      </c>
      <c r="E8" s="35">
        <f t="shared" si="0"/>
        <v>39.75</v>
      </c>
      <c r="F8" s="35">
        <v>85.33</v>
      </c>
      <c r="G8" s="35">
        <f t="shared" si="1"/>
        <v>42.665</v>
      </c>
      <c r="H8" s="35">
        <f t="shared" si="2"/>
        <v>82.415</v>
      </c>
    </row>
    <row r="9" customHeight="1" spans="1:8">
      <c r="A9" s="7">
        <v>7</v>
      </c>
      <c r="B9" s="24" t="s">
        <v>543</v>
      </c>
      <c r="C9" s="24" t="s">
        <v>544</v>
      </c>
      <c r="D9" s="37">
        <v>153.5</v>
      </c>
      <c r="E9" s="35">
        <f t="shared" si="0"/>
        <v>38.375</v>
      </c>
      <c r="F9" s="35">
        <v>87.17</v>
      </c>
      <c r="G9" s="35">
        <f t="shared" si="1"/>
        <v>43.585</v>
      </c>
      <c r="H9" s="35">
        <f t="shared" si="2"/>
        <v>81.96</v>
      </c>
    </row>
    <row r="10" customHeight="1" spans="1:8">
      <c r="A10" s="7">
        <v>8</v>
      </c>
      <c r="B10" s="24" t="s">
        <v>545</v>
      </c>
      <c r="C10" s="24" t="s">
        <v>546</v>
      </c>
      <c r="D10" s="36">
        <v>163</v>
      </c>
      <c r="E10" s="35">
        <f t="shared" si="0"/>
        <v>40.75</v>
      </c>
      <c r="F10" s="35">
        <v>81.33</v>
      </c>
      <c r="G10" s="35">
        <f t="shared" si="1"/>
        <v>40.665</v>
      </c>
      <c r="H10" s="35">
        <f t="shared" si="2"/>
        <v>81.415</v>
      </c>
    </row>
    <row r="11" customHeight="1" spans="1:8">
      <c r="A11" s="7">
        <v>9</v>
      </c>
      <c r="B11" s="24" t="s">
        <v>547</v>
      </c>
      <c r="C11" s="24" t="s">
        <v>548</v>
      </c>
      <c r="D11" s="36">
        <v>161.5</v>
      </c>
      <c r="E11" s="35">
        <f t="shared" si="0"/>
        <v>40.375</v>
      </c>
      <c r="F11" s="35">
        <v>82</v>
      </c>
      <c r="G11" s="35">
        <f t="shared" si="1"/>
        <v>41</v>
      </c>
      <c r="H11" s="35">
        <f t="shared" si="2"/>
        <v>81.375</v>
      </c>
    </row>
    <row r="12" customHeight="1" spans="1:8">
      <c r="A12" s="7">
        <v>10</v>
      </c>
      <c r="B12" s="24" t="s">
        <v>549</v>
      </c>
      <c r="C12" s="24" t="s">
        <v>550</v>
      </c>
      <c r="D12" s="37">
        <v>152</v>
      </c>
      <c r="E12" s="35">
        <f t="shared" si="0"/>
        <v>38</v>
      </c>
      <c r="F12" s="35">
        <v>86.5</v>
      </c>
      <c r="G12" s="35">
        <f t="shared" si="1"/>
        <v>43.25</v>
      </c>
      <c r="H12" s="35">
        <f t="shared" si="2"/>
        <v>81.25</v>
      </c>
    </row>
    <row r="13" customHeight="1" spans="1:8">
      <c r="A13" s="7">
        <v>11</v>
      </c>
      <c r="B13" s="24" t="s">
        <v>551</v>
      </c>
      <c r="C13" s="24" t="s">
        <v>552</v>
      </c>
      <c r="D13" s="36">
        <v>157</v>
      </c>
      <c r="E13" s="35">
        <f t="shared" si="0"/>
        <v>39.25</v>
      </c>
      <c r="F13" s="35">
        <v>83.9</v>
      </c>
      <c r="G13" s="35">
        <f t="shared" si="1"/>
        <v>41.95</v>
      </c>
      <c r="H13" s="35">
        <f t="shared" si="2"/>
        <v>81.2</v>
      </c>
    </row>
    <row r="14" customHeight="1" spans="1:8">
      <c r="A14" s="7">
        <v>12</v>
      </c>
      <c r="B14" s="24" t="s">
        <v>553</v>
      </c>
      <c r="C14" s="24" t="s">
        <v>554</v>
      </c>
      <c r="D14" s="37">
        <v>152</v>
      </c>
      <c r="E14" s="35">
        <f t="shared" si="0"/>
        <v>38</v>
      </c>
      <c r="F14" s="35">
        <v>86.3</v>
      </c>
      <c r="G14" s="35">
        <f t="shared" si="1"/>
        <v>43.15</v>
      </c>
      <c r="H14" s="35">
        <f t="shared" si="2"/>
        <v>81.15</v>
      </c>
    </row>
    <row r="15" customHeight="1" spans="1:8">
      <c r="A15" s="7">
        <v>13</v>
      </c>
      <c r="B15" s="24" t="s">
        <v>555</v>
      </c>
      <c r="C15" s="24" t="s">
        <v>556</v>
      </c>
      <c r="D15" s="37">
        <v>153.5</v>
      </c>
      <c r="E15" s="35">
        <f t="shared" si="0"/>
        <v>38.375</v>
      </c>
      <c r="F15" s="35">
        <v>85.53</v>
      </c>
      <c r="G15" s="35">
        <f t="shared" si="1"/>
        <v>42.765</v>
      </c>
      <c r="H15" s="35">
        <f t="shared" si="2"/>
        <v>81.14</v>
      </c>
    </row>
    <row r="16" customHeight="1" spans="1:8">
      <c r="A16" s="7">
        <v>14</v>
      </c>
      <c r="B16" s="24" t="s">
        <v>557</v>
      </c>
      <c r="C16" s="24" t="s">
        <v>558</v>
      </c>
      <c r="D16" s="36">
        <v>155</v>
      </c>
      <c r="E16" s="35">
        <f t="shared" si="0"/>
        <v>38.75</v>
      </c>
      <c r="F16" s="35">
        <v>84.5</v>
      </c>
      <c r="G16" s="35">
        <f t="shared" si="1"/>
        <v>42.25</v>
      </c>
      <c r="H16" s="35">
        <f t="shared" si="2"/>
        <v>81</v>
      </c>
    </row>
    <row r="17" customHeight="1" spans="1:8">
      <c r="A17" s="7">
        <v>15</v>
      </c>
      <c r="B17" s="24" t="s">
        <v>559</v>
      </c>
      <c r="C17" s="24" t="s">
        <v>560</v>
      </c>
      <c r="D17" s="37">
        <v>154</v>
      </c>
      <c r="E17" s="35">
        <f t="shared" si="0"/>
        <v>38.5</v>
      </c>
      <c r="F17" s="35">
        <v>84.5</v>
      </c>
      <c r="G17" s="35">
        <f t="shared" si="1"/>
        <v>42.25</v>
      </c>
      <c r="H17" s="35">
        <f t="shared" si="2"/>
        <v>80.75</v>
      </c>
    </row>
    <row r="18" customHeight="1" spans="1:8">
      <c r="A18" s="7">
        <v>16</v>
      </c>
      <c r="B18" s="24" t="s">
        <v>561</v>
      </c>
      <c r="C18" s="24" t="s">
        <v>562</v>
      </c>
      <c r="D18" s="36">
        <v>154.5</v>
      </c>
      <c r="E18" s="35">
        <f t="shared" si="0"/>
        <v>38.625</v>
      </c>
      <c r="F18" s="35">
        <v>83.87</v>
      </c>
      <c r="G18" s="35">
        <f t="shared" si="1"/>
        <v>41.935</v>
      </c>
      <c r="H18" s="35">
        <f t="shared" si="2"/>
        <v>80.56</v>
      </c>
    </row>
    <row r="19" customHeight="1" spans="1:8">
      <c r="A19" s="7">
        <v>17</v>
      </c>
      <c r="B19" s="24" t="s">
        <v>563</v>
      </c>
      <c r="C19" s="24" t="s">
        <v>564</v>
      </c>
      <c r="D19" s="36">
        <v>155.5</v>
      </c>
      <c r="E19" s="35">
        <f t="shared" si="0"/>
        <v>38.875</v>
      </c>
      <c r="F19" s="35">
        <v>82.83</v>
      </c>
      <c r="G19" s="35">
        <f t="shared" si="1"/>
        <v>41.415</v>
      </c>
      <c r="H19" s="35">
        <f t="shared" si="2"/>
        <v>80.29</v>
      </c>
    </row>
    <row r="20" customHeight="1" spans="1:8">
      <c r="A20" s="7">
        <v>18</v>
      </c>
      <c r="B20" s="24" t="s">
        <v>565</v>
      </c>
      <c r="C20" s="24" t="s">
        <v>566</v>
      </c>
      <c r="D20" s="37">
        <v>153.5</v>
      </c>
      <c r="E20" s="35">
        <f t="shared" si="0"/>
        <v>38.375</v>
      </c>
      <c r="F20" s="35">
        <v>83.67</v>
      </c>
      <c r="G20" s="35">
        <f t="shared" si="1"/>
        <v>41.835</v>
      </c>
      <c r="H20" s="35">
        <f t="shared" si="2"/>
        <v>80.21</v>
      </c>
    </row>
    <row r="21" customHeight="1" spans="1:8">
      <c r="A21" s="7">
        <v>19</v>
      </c>
      <c r="B21" s="24" t="s">
        <v>567</v>
      </c>
      <c r="C21" s="24" t="s">
        <v>568</v>
      </c>
      <c r="D21" s="37">
        <v>151.5</v>
      </c>
      <c r="E21" s="35">
        <f t="shared" si="0"/>
        <v>37.875</v>
      </c>
      <c r="F21" s="35">
        <v>84.5</v>
      </c>
      <c r="G21" s="35">
        <f t="shared" si="1"/>
        <v>42.25</v>
      </c>
      <c r="H21" s="35">
        <f t="shared" si="2"/>
        <v>80.125</v>
      </c>
    </row>
    <row r="22" customHeight="1" spans="1:8">
      <c r="A22" s="7">
        <v>20</v>
      </c>
      <c r="B22" s="24" t="s">
        <v>569</v>
      </c>
      <c r="C22" s="24" t="s">
        <v>570</v>
      </c>
      <c r="D22" s="34">
        <v>165.5</v>
      </c>
      <c r="E22" s="35">
        <f t="shared" si="0"/>
        <v>41.375</v>
      </c>
      <c r="F22" s="35">
        <v>77.33</v>
      </c>
      <c r="G22" s="35">
        <f t="shared" si="1"/>
        <v>38.665</v>
      </c>
      <c r="H22" s="35">
        <f t="shared" si="2"/>
        <v>80.04</v>
      </c>
    </row>
    <row r="23" customHeight="1" spans="1:8">
      <c r="A23" s="7">
        <v>21</v>
      </c>
      <c r="B23" s="24" t="s">
        <v>571</v>
      </c>
      <c r="C23" s="24" t="s">
        <v>572</v>
      </c>
      <c r="D23" s="37">
        <v>153</v>
      </c>
      <c r="E23" s="35">
        <f t="shared" si="0"/>
        <v>38.25</v>
      </c>
      <c r="F23" s="35">
        <v>83.33</v>
      </c>
      <c r="G23" s="35">
        <f t="shared" si="1"/>
        <v>41.665</v>
      </c>
      <c r="H23" s="35">
        <f t="shared" si="2"/>
        <v>79.915</v>
      </c>
    </row>
    <row r="24" customHeight="1" spans="1:8">
      <c r="A24" s="7">
        <v>22</v>
      </c>
      <c r="B24" s="24" t="s">
        <v>573</v>
      </c>
      <c r="C24" s="24" t="s">
        <v>574</v>
      </c>
      <c r="D24" s="37">
        <v>153.5</v>
      </c>
      <c r="E24" s="35">
        <f t="shared" si="0"/>
        <v>38.375</v>
      </c>
      <c r="F24" s="35">
        <v>82.67</v>
      </c>
      <c r="G24" s="35">
        <f t="shared" si="1"/>
        <v>41.335</v>
      </c>
      <c r="H24" s="35">
        <f t="shared" si="2"/>
        <v>79.71</v>
      </c>
    </row>
    <row r="25" customHeight="1" spans="1:8">
      <c r="A25" s="7">
        <v>23</v>
      </c>
      <c r="B25" s="24" t="s">
        <v>575</v>
      </c>
      <c r="C25" s="24" t="s">
        <v>576</v>
      </c>
      <c r="D25" s="36">
        <v>155.5</v>
      </c>
      <c r="E25" s="35">
        <f t="shared" si="0"/>
        <v>38.875</v>
      </c>
      <c r="F25" s="35">
        <v>81.63</v>
      </c>
      <c r="G25" s="35">
        <f t="shared" si="1"/>
        <v>40.815</v>
      </c>
      <c r="H25" s="35">
        <f t="shared" si="2"/>
        <v>79.69</v>
      </c>
    </row>
    <row r="26" customHeight="1" spans="1:8">
      <c r="A26" s="7">
        <v>24</v>
      </c>
      <c r="B26" s="24" t="s">
        <v>577</v>
      </c>
      <c r="C26" s="24" t="s">
        <v>578</v>
      </c>
      <c r="D26" s="36">
        <v>161</v>
      </c>
      <c r="E26" s="35">
        <f t="shared" si="0"/>
        <v>40.25</v>
      </c>
      <c r="F26" s="35">
        <v>78.17</v>
      </c>
      <c r="G26" s="35">
        <f t="shared" si="1"/>
        <v>39.085</v>
      </c>
      <c r="H26" s="35">
        <f t="shared" si="2"/>
        <v>79.335</v>
      </c>
    </row>
    <row r="27" customHeight="1" spans="1:8">
      <c r="A27" s="7">
        <v>25</v>
      </c>
      <c r="B27" s="24" t="s">
        <v>579</v>
      </c>
      <c r="C27" s="24" t="s">
        <v>580</v>
      </c>
      <c r="D27" s="36">
        <v>163</v>
      </c>
      <c r="E27" s="35">
        <f t="shared" si="0"/>
        <v>40.75</v>
      </c>
      <c r="F27" s="35">
        <v>76.33</v>
      </c>
      <c r="G27" s="35">
        <f t="shared" si="1"/>
        <v>38.165</v>
      </c>
      <c r="H27" s="35">
        <f t="shared" si="2"/>
        <v>78.915</v>
      </c>
    </row>
    <row r="28" customHeight="1" spans="1:8">
      <c r="A28" s="7">
        <v>26</v>
      </c>
      <c r="B28" s="24" t="s">
        <v>581</v>
      </c>
      <c r="C28" s="24" t="s">
        <v>582</v>
      </c>
      <c r="D28" s="36">
        <v>155</v>
      </c>
      <c r="E28" s="35">
        <f t="shared" si="0"/>
        <v>38.75</v>
      </c>
      <c r="F28" s="35">
        <v>79.67</v>
      </c>
      <c r="G28" s="35">
        <f t="shared" si="1"/>
        <v>39.835</v>
      </c>
      <c r="H28" s="35">
        <f t="shared" si="2"/>
        <v>78.585</v>
      </c>
    </row>
    <row r="29" customHeight="1" spans="1:8">
      <c r="A29" s="7">
        <v>27</v>
      </c>
      <c r="B29" s="24" t="s">
        <v>583</v>
      </c>
      <c r="C29" s="24" t="s">
        <v>584</v>
      </c>
      <c r="D29" s="36">
        <v>155.5</v>
      </c>
      <c r="E29" s="35">
        <f t="shared" si="0"/>
        <v>38.875</v>
      </c>
      <c r="F29" s="35">
        <v>79</v>
      </c>
      <c r="G29" s="35">
        <f t="shared" si="1"/>
        <v>39.5</v>
      </c>
      <c r="H29" s="35">
        <f t="shared" si="2"/>
        <v>78.375</v>
      </c>
    </row>
    <row r="30" customHeight="1" spans="1:8">
      <c r="A30" s="7">
        <v>28</v>
      </c>
      <c r="B30" s="24" t="s">
        <v>585</v>
      </c>
      <c r="C30" s="24" t="s">
        <v>586</v>
      </c>
      <c r="D30" s="37">
        <v>148</v>
      </c>
      <c r="E30" s="35">
        <f t="shared" si="0"/>
        <v>37</v>
      </c>
      <c r="F30" s="35">
        <v>82.73</v>
      </c>
      <c r="G30" s="35">
        <f t="shared" si="1"/>
        <v>41.365</v>
      </c>
      <c r="H30" s="35">
        <f t="shared" si="2"/>
        <v>78.365</v>
      </c>
    </row>
    <row r="31" customHeight="1" spans="1:8">
      <c r="A31" s="7">
        <v>29</v>
      </c>
      <c r="B31" s="24" t="s">
        <v>587</v>
      </c>
      <c r="C31" s="24" t="s">
        <v>588</v>
      </c>
      <c r="D31" s="37">
        <v>154.5</v>
      </c>
      <c r="E31" s="35">
        <f t="shared" si="0"/>
        <v>38.625</v>
      </c>
      <c r="F31" s="35">
        <v>78.5</v>
      </c>
      <c r="G31" s="35">
        <f t="shared" si="1"/>
        <v>39.25</v>
      </c>
      <c r="H31" s="35">
        <f t="shared" si="2"/>
        <v>77.875</v>
      </c>
    </row>
    <row r="32" customHeight="1" spans="1:8">
      <c r="A32" s="7">
        <v>30</v>
      </c>
      <c r="B32" s="24" t="s">
        <v>589</v>
      </c>
      <c r="C32" s="24" t="s">
        <v>590</v>
      </c>
      <c r="D32" s="36">
        <v>160</v>
      </c>
      <c r="E32" s="35">
        <f t="shared" si="0"/>
        <v>40</v>
      </c>
      <c r="F32" s="35">
        <v>74.5</v>
      </c>
      <c r="G32" s="35">
        <f t="shared" si="1"/>
        <v>37.25</v>
      </c>
      <c r="H32" s="35">
        <f t="shared" si="2"/>
        <v>77.25</v>
      </c>
    </row>
    <row r="33" customHeight="1" spans="1:8">
      <c r="A33" s="7">
        <v>31</v>
      </c>
      <c r="B33" s="24" t="s">
        <v>591</v>
      </c>
      <c r="C33" s="24" t="s">
        <v>592</v>
      </c>
      <c r="D33" s="37">
        <v>147.5</v>
      </c>
      <c r="E33" s="35">
        <f t="shared" si="0"/>
        <v>36.875</v>
      </c>
      <c r="F33" s="35">
        <v>79.67</v>
      </c>
      <c r="G33" s="35">
        <f t="shared" si="1"/>
        <v>39.835</v>
      </c>
      <c r="H33" s="35">
        <f t="shared" si="2"/>
        <v>76.71</v>
      </c>
    </row>
    <row r="34" customHeight="1" spans="1:8">
      <c r="A34" s="7">
        <v>32</v>
      </c>
      <c r="B34" s="24" t="s">
        <v>593</v>
      </c>
      <c r="C34" s="24" t="s">
        <v>594</v>
      </c>
      <c r="D34" s="37">
        <v>150</v>
      </c>
      <c r="E34" s="35">
        <f t="shared" si="0"/>
        <v>37.5</v>
      </c>
      <c r="F34" s="35">
        <v>76.47</v>
      </c>
      <c r="G34" s="35">
        <f t="shared" si="1"/>
        <v>38.235</v>
      </c>
      <c r="H34" s="35">
        <f t="shared" si="2"/>
        <v>75.735</v>
      </c>
    </row>
    <row r="35" customHeight="1" spans="1:8">
      <c r="A35" s="7">
        <v>33</v>
      </c>
      <c r="B35" s="24" t="s">
        <v>595</v>
      </c>
      <c r="C35" s="24" t="s">
        <v>596</v>
      </c>
      <c r="D35" s="37">
        <v>153</v>
      </c>
      <c r="E35" s="35">
        <f t="shared" si="0"/>
        <v>38.25</v>
      </c>
      <c r="F35" s="35">
        <v>73.5</v>
      </c>
      <c r="G35" s="35">
        <f t="shared" si="1"/>
        <v>36.75</v>
      </c>
      <c r="H35" s="35">
        <f t="shared" si="2"/>
        <v>75</v>
      </c>
    </row>
    <row r="36" customHeight="1" spans="1:8">
      <c r="A36" s="7">
        <v>34</v>
      </c>
      <c r="B36" s="24" t="s">
        <v>597</v>
      </c>
      <c r="C36" s="24" t="s">
        <v>598</v>
      </c>
      <c r="D36" s="37">
        <v>148.5</v>
      </c>
      <c r="E36" s="35">
        <f t="shared" si="0"/>
        <v>37.125</v>
      </c>
      <c r="F36" s="35">
        <v>73.9</v>
      </c>
      <c r="G36" s="35">
        <f t="shared" si="1"/>
        <v>36.95</v>
      </c>
      <c r="H36" s="35">
        <f t="shared" si="2"/>
        <v>74.075</v>
      </c>
    </row>
    <row r="37" customHeight="1" spans="1:8">
      <c r="A37" s="7">
        <v>35</v>
      </c>
      <c r="B37" s="41" t="s">
        <v>599</v>
      </c>
      <c r="C37" s="24" t="s">
        <v>600</v>
      </c>
      <c r="D37" s="37">
        <v>146.5</v>
      </c>
      <c r="E37" s="35">
        <f t="shared" si="0"/>
        <v>36.625</v>
      </c>
      <c r="F37" s="35">
        <v>74.33</v>
      </c>
      <c r="G37" s="35">
        <f t="shared" si="1"/>
        <v>37.165</v>
      </c>
      <c r="H37" s="35">
        <f t="shared" si="2"/>
        <v>73.79</v>
      </c>
    </row>
    <row r="38" customHeight="1" spans="1:8">
      <c r="A38" s="7">
        <v>36</v>
      </c>
      <c r="B38" s="24" t="s">
        <v>601</v>
      </c>
      <c r="C38" s="24" t="s">
        <v>602</v>
      </c>
      <c r="D38" s="37">
        <v>146.5</v>
      </c>
      <c r="E38" s="35">
        <f t="shared" si="0"/>
        <v>36.625</v>
      </c>
      <c r="F38" s="35">
        <v>71</v>
      </c>
      <c r="G38" s="35">
        <f t="shared" si="1"/>
        <v>35.5</v>
      </c>
      <c r="H38" s="35">
        <f t="shared" si="2"/>
        <v>72.125</v>
      </c>
    </row>
    <row r="39" customHeight="1" spans="1:8">
      <c r="A39" s="7">
        <v>37</v>
      </c>
      <c r="B39" s="24" t="s">
        <v>603</v>
      </c>
      <c r="C39" s="24" t="s">
        <v>604</v>
      </c>
      <c r="D39" s="37">
        <v>146.5</v>
      </c>
      <c r="E39" s="35">
        <f t="shared" si="0"/>
        <v>36.625</v>
      </c>
      <c r="F39" s="35">
        <v>70.5</v>
      </c>
      <c r="G39" s="35">
        <f t="shared" si="1"/>
        <v>35.25</v>
      </c>
      <c r="H39" s="35">
        <f t="shared" si="2"/>
        <v>71.875</v>
      </c>
    </row>
    <row r="40" customHeight="1" spans="1:8">
      <c r="A40" s="7">
        <v>38</v>
      </c>
      <c r="B40" s="24" t="s">
        <v>605</v>
      </c>
      <c r="C40" s="24" t="s">
        <v>606</v>
      </c>
      <c r="D40" s="37">
        <v>147.5</v>
      </c>
      <c r="E40" s="35">
        <f t="shared" si="0"/>
        <v>36.875</v>
      </c>
      <c r="F40" s="35">
        <v>0</v>
      </c>
      <c r="G40" s="35">
        <f t="shared" si="1"/>
        <v>0</v>
      </c>
      <c r="H40" s="35">
        <f t="shared" si="2"/>
        <v>36.875</v>
      </c>
    </row>
  </sheetData>
  <mergeCells count="1">
    <mergeCell ref="A1:H1"/>
  </mergeCells>
  <pageMargins left="0.66875" right="0.511805555555556" top="0.66875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K8" sqref="K8"/>
    </sheetView>
  </sheetViews>
  <sheetFormatPr defaultColWidth="11.875" defaultRowHeight="27" customHeight="1" outlineLevelCol="7"/>
  <cols>
    <col min="1" max="1" width="6.375" customWidth="1"/>
    <col min="2" max="2" width="10.25" style="29" customWidth="1"/>
    <col min="3" max="3" width="14" style="29" customWidth="1"/>
    <col min="4" max="4" width="11.875" style="30" customWidth="1"/>
    <col min="5" max="5" width="11.875" customWidth="1"/>
    <col min="6" max="6" width="11.875" style="38" customWidth="1"/>
    <col min="7" max="16382" width="11.875" customWidth="1"/>
  </cols>
  <sheetData>
    <row r="1" ht="51" customHeight="1" spans="1:8">
      <c r="A1" s="1" t="s">
        <v>52</v>
      </c>
      <c r="B1" s="1"/>
      <c r="C1" s="1"/>
      <c r="D1" s="1"/>
      <c r="E1" s="1"/>
      <c r="F1" s="2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54</v>
      </c>
      <c r="F2" s="33" t="s">
        <v>55</v>
      </c>
      <c r="G2" s="33" t="s">
        <v>10</v>
      </c>
      <c r="H2" s="33" t="s">
        <v>11</v>
      </c>
    </row>
    <row r="3" customHeight="1" spans="1:8">
      <c r="A3" s="7">
        <v>1</v>
      </c>
      <c r="B3" s="24" t="s">
        <v>56</v>
      </c>
      <c r="C3" s="24" t="s">
        <v>57</v>
      </c>
      <c r="D3" s="36">
        <v>144</v>
      </c>
      <c r="E3" s="59">
        <f t="shared" ref="E3:E31" si="0">D3*0.2</f>
        <v>28.8</v>
      </c>
      <c r="F3" s="59">
        <v>87.03</v>
      </c>
      <c r="G3" s="59">
        <f t="shared" ref="G3:G31" si="1">F3*0.6</f>
        <v>52.218</v>
      </c>
      <c r="H3" s="59">
        <f t="shared" ref="H3:H31" si="2">E3+G3</f>
        <v>81.018</v>
      </c>
    </row>
    <row r="4" customHeight="1" spans="1:8">
      <c r="A4" s="7">
        <v>2</v>
      </c>
      <c r="B4" s="24" t="s">
        <v>58</v>
      </c>
      <c r="C4" s="24" t="s">
        <v>59</v>
      </c>
      <c r="D4" s="34">
        <v>145.5</v>
      </c>
      <c r="E4" s="59">
        <f t="shared" si="0"/>
        <v>29.1</v>
      </c>
      <c r="F4" s="59">
        <v>81.7</v>
      </c>
      <c r="G4" s="59">
        <f t="shared" si="1"/>
        <v>49.02</v>
      </c>
      <c r="H4" s="59">
        <f t="shared" si="2"/>
        <v>78.12</v>
      </c>
    </row>
    <row r="5" customHeight="1" spans="1:8">
      <c r="A5" s="7">
        <v>3</v>
      </c>
      <c r="B5" s="24" t="s">
        <v>60</v>
      </c>
      <c r="C5" s="24" t="s">
        <v>61</v>
      </c>
      <c r="D5" s="34">
        <v>150.5</v>
      </c>
      <c r="E5" s="59">
        <f t="shared" si="0"/>
        <v>30.1</v>
      </c>
      <c r="F5" s="59">
        <v>78.33</v>
      </c>
      <c r="G5" s="59">
        <f t="shared" si="1"/>
        <v>46.998</v>
      </c>
      <c r="H5" s="59">
        <f t="shared" si="2"/>
        <v>77.098</v>
      </c>
    </row>
    <row r="6" customHeight="1" spans="1:8">
      <c r="A6" s="7">
        <v>4</v>
      </c>
      <c r="B6" s="24" t="s">
        <v>62</v>
      </c>
      <c r="C6" s="24" t="s">
        <v>63</v>
      </c>
      <c r="D6" s="36">
        <v>123.5</v>
      </c>
      <c r="E6" s="59">
        <f t="shared" si="0"/>
        <v>24.7</v>
      </c>
      <c r="F6" s="59">
        <v>84.5</v>
      </c>
      <c r="G6" s="59">
        <f t="shared" si="1"/>
        <v>50.7</v>
      </c>
      <c r="H6" s="59">
        <f t="shared" si="2"/>
        <v>75.4</v>
      </c>
    </row>
    <row r="7" customHeight="1" spans="1:8">
      <c r="A7" s="7">
        <v>5</v>
      </c>
      <c r="B7" s="24" t="s">
        <v>64</v>
      </c>
      <c r="C7" s="24" t="s">
        <v>65</v>
      </c>
      <c r="D7" s="36">
        <v>130.5</v>
      </c>
      <c r="E7" s="59">
        <f t="shared" si="0"/>
        <v>26.1</v>
      </c>
      <c r="F7" s="59">
        <v>81.7</v>
      </c>
      <c r="G7" s="59">
        <f t="shared" si="1"/>
        <v>49.02</v>
      </c>
      <c r="H7" s="59">
        <f t="shared" si="2"/>
        <v>75.12</v>
      </c>
    </row>
    <row r="8" customHeight="1" spans="1:8">
      <c r="A8" s="7">
        <v>6</v>
      </c>
      <c r="B8" s="24" t="s">
        <v>66</v>
      </c>
      <c r="C8" s="24" t="s">
        <v>67</v>
      </c>
      <c r="D8" s="36">
        <v>127.5</v>
      </c>
      <c r="E8" s="59">
        <f t="shared" si="0"/>
        <v>25.5</v>
      </c>
      <c r="F8" s="59">
        <v>81.87</v>
      </c>
      <c r="G8" s="59">
        <f t="shared" si="1"/>
        <v>49.122</v>
      </c>
      <c r="H8" s="59">
        <f t="shared" si="2"/>
        <v>74.622</v>
      </c>
    </row>
    <row r="9" customHeight="1" spans="1:8">
      <c r="A9" s="7">
        <v>7</v>
      </c>
      <c r="B9" s="24" t="s">
        <v>68</v>
      </c>
      <c r="C9" s="24" t="s">
        <v>69</v>
      </c>
      <c r="D9" s="36">
        <v>122.5</v>
      </c>
      <c r="E9" s="59">
        <f t="shared" si="0"/>
        <v>24.5</v>
      </c>
      <c r="F9" s="59">
        <v>83</v>
      </c>
      <c r="G9" s="59">
        <f t="shared" si="1"/>
        <v>49.8</v>
      </c>
      <c r="H9" s="59">
        <f t="shared" si="2"/>
        <v>74.3</v>
      </c>
    </row>
    <row r="10" customHeight="1" spans="1:8">
      <c r="A10" s="7">
        <v>8</v>
      </c>
      <c r="B10" s="24" t="s">
        <v>70</v>
      </c>
      <c r="C10" s="24" t="s">
        <v>71</v>
      </c>
      <c r="D10" s="36">
        <v>126.5</v>
      </c>
      <c r="E10" s="59">
        <f t="shared" si="0"/>
        <v>25.3</v>
      </c>
      <c r="F10" s="59">
        <v>81.57</v>
      </c>
      <c r="G10" s="59">
        <f t="shared" si="1"/>
        <v>48.942</v>
      </c>
      <c r="H10" s="59">
        <f t="shared" si="2"/>
        <v>74.242</v>
      </c>
    </row>
    <row r="11" customHeight="1" spans="1:8">
      <c r="A11" s="7">
        <v>9</v>
      </c>
      <c r="B11" s="24" t="s">
        <v>72</v>
      </c>
      <c r="C11" s="24" t="s">
        <v>73</v>
      </c>
      <c r="D11" s="36">
        <v>129.5</v>
      </c>
      <c r="E11" s="59">
        <f t="shared" si="0"/>
        <v>25.9</v>
      </c>
      <c r="F11" s="59">
        <v>79.23</v>
      </c>
      <c r="G11" s="59">
        <f t="shared" si="1"/>
        <v>47.538</v>
      </c>
      <c r="H11" s="59">
        <f t="shared" si="2"/>
        <v>73.438</v>
      </c>
    </row>
    <row r="12" customHeight="1" spans="1:8">
      <c r="A12" s="7">
        <v>10</v>
      </c>
      <c r="B12" s="24" t="s">
        <v>74</v>
      </c>
      <c r="C12" s="24" t="s">
        <v>75</v>
      </c>
      <c r="D12" s="37">
        <v>101.5</v>
      </c>
      <c r="E12" s="59">
        <f t="shared" si="0"/>
        <v>20.3</v>
      </c>
      <c r="F12" s="59">
        <v>87.67</v>
      </c>
      <c r="G12" s="59">
        <f t="shared" si="1"/>
        <v>52.602</v>
      </c>
      <c r="H12" s="59">
        <f t="shared" si="2"/>
        <v>72.902</v>
      </c>
    </row>
    <row r="13" customHeight="1" spans="1:8">
      <c r="A13" s="7">
        <v>11</v>
      </c>
      <c r="B13" s="24" t="s">
        <v>76</v>
      </c>
      <c r="C13" s="24" t="s">
        <v>77</v>
      </c>
      <c r="D13" s="36">
        <v>124</v>
      </c>
      <c r="E13" s="59">
        <f t="shared" si="0"/>
        <v>24.8</v>
      </c>
      <c r="F13" s="59">
        <v>76.2</v>
      </c>
      <c r="G13" s="59">
        <f t="shared" si="1"/>
        <v>45.72</v>
      </c>
      <c r="H13" s="59">
        <f t="shared" si="2"/>
        <v>70.52</v>
      </c>
    </row>
    <row r="14" customHeight="1" spans="1:8">
      <c r="A14" s="7">
        <v>12</v>
      </c>
      <c r="B14" s="24" t="s">
        <v>78</v>
      </c>
      <c r="C14" s="24" t="s">
        <v>79</v>
      </c>
      <c r="D14" s="36">
        <v>114.5</v>
      </c>
      <c r="E14" s="59">
        <f t="shared" si="0"/>
        <v>22.9</v>
      </c>
      <c r="F14" s="59">
        <v>78.9</v>
      </c>
      <c r="G14" s="59">
        <f t="shared" si="1"/>
        <v>47.34</v>
      </c>
      <c r="H14" s="59">
        <f t="shared" si="2"/>
        <v>70.24</v>
      </c>
    </row>
    <row r="15" customHeight="1" spans="1:8">
      <c r="A15" s="7">
        <v>13</v>
      </c>
      <c r="B15" s="24" t="s">
        <v>80</v>
      </c>
      <c r="C15" s="24" t="s">
        <v>81</v>
      </c>
      <c r="D15" s="36">
        <v>109.5</v>
      </c>
      <c r="E15" s="59">
        <f t="shared" si="0"/>
        <v>21.9</v>
      </c>
      <c r="F15" s="59">
        <v>80.37</v>
      </c>
      <c r="G15" s="59">
        <f t="shared" si="1"/>
        <v>48.222</v>
      </c>
      <c r="H15" s="59">
        <f t="shared" si="2"/>
        <v>70.122</v>
      </c>
    </row>
    <row r="16" customHeight="1" spans="1:8">
      <c r="A16" s="7">
        <v>14</v>
      </c>
      <c r="B16" s="24" t="s">
        <v>82</v>
      </c>
      <c r="C16" s="24" t="s">
        <v>83</v>
      </c>
      <c r="D16" s="36">
        <v>119</v>
      </c>
      <c r="E16" s="59">
        <f t="shared" si="0"/>
        <v>23.8</v>
      </c>
      <c r="F16" s="59">
        <v>77.03</v>
      </c>
      <c r="G16" s="59">
        <f t="shared" si="1"/>
        <v>46.218</v>
      </c>
      <c r="H16" s="59">
        <f t="shared" si="2"/>
        <v>70.018</v>
      </c>
    </row>
    <row r="17" customHeight="1" spans="1:8">
      <c r="A17" s="7">
        <v>15</v>
      </c>
      <c r="B17" s="24" t="s">
        <v>84</v>
      </c>
      <c r="C17" s="24" t="s">
        <v>85</v>
      </c>
      <c r="D17" s="36">
        <v>128.5</v>
      </c>
      <c r="E17" s="59">
        <f t="shared" si="0"/>
        <v>25.7</v>
      </c>
      <c r="F17" s="59">
        <v>73.67</v>
      </c>
      <c r="G17" s="59">
        <f t="shared" si="1"/>
        <v>44.202</v>
      </c>
      <c r="H17" s="59">
        <f t="shared" si="2"/>
        <v>69.902</v>
      </c>
    </row>
    <row r="18" customHeight="1" spans="1:8">
      <c r="A18" s="7">
        <v>16</v>
      </c>
      <c r="B18" s="24" t="s">
        <v>86</v>
      </c>
      <c r="C18" s="24" t="s">
        <v>87</v>
      </c>
      <c r="D18" s="36">
        <v>110</v>
      </c>
      <c r="E18" s="59">
        <f t="shared" si="0"/>
        <v>22</v>
      </c>
      <c r="F18" s="59">
        <v>78.87</v>
      </c>
      <c r="G18" s="59">
        <f t="shared" si="1"/>
        <v>47.322</v>
      </c>
      <c r="H18" s="59">
        <f t="shared" si="2"/>
        <v>69.322</v>
      </c>
    </row>
    <row r="19" customHeight="1" spans="1:8">
      <c r="A19" s="7">
        <v>17</v>
      </c>
      <c r="B19" s="24" t="s">
        <v>88</v>
      </c>
      <c r="C19" s="24" t="s">
        <v>89</v>
      </c>
      <c r="D19" s="36">
        <v>126</v>
      </c>
      <c r="E19" s="59">
        <f t="shared" si="0"/>
        <v>25.2</v>
      </c>
      <c r="F19" s="59">
        <v>72.87</v>
      </c>
      <c r="G19" s="59">
        <f t="shared" si="1"/>
        <v>43.722</v>
      </c>
      <c r="H19" s="59">
        <f t="shared" si="2"/>
        <v>68.922</v>
      </c>
    </row>
    <row r="20" customHeight="1" spans="1:8">
      <c r="A20" s="7">
        <v>18</v>
      </c>
      <c r="B20" s="24" t="s">
        <v>90</v>
      </c>
      <c r="C20" s="24" t="s">
        <v>91</v>
      </c>
      <c r="D20" s="36">
        <v>119</v>
      </c>
      <c r="E20" s="59">
        <f t="shared" si="0"/>
        <v>23.8</v>
      </c>
      <c r="F20" s="59">
        <v>72.77</v>
      </c>
      <c r="G20" s="59">
        <f t="shared" si="1"/>
        <v>43.662</v>
      </c>
      <c r="H20" s="59">
        <f t="shared" si="2"/>
        <v>67.462</v>
      </c>
    </row>
    <row r="21" customHeight="1" spans="1:8">
      <c r="A21" s="7">
        <v>19</v>
      </c>
      <c r="B21" s="24" t="s">
        <v>92</v>
      </c>
      <c r="C21" s="24" t="s">
        <v>93</v>
      </c>
      <c r="D21" s="37">
        <v>103</v>
      </c>
      <c r="E21" s="59">
        <f t="shared" si="0"/>
        <v>20.6</v>
      </c>
      <c r="F21" s="59">
        <v>76.33</v>
      </c>
      <c r="G21" s="59">
        <f t="shared" si="1"/>
        <v>45.798</v>
      </c>
      <c r="H21" s="59">
        <f t="shared" si="2"/>
        <v>66.398</v>
      </c>
    </row>
    <row r="22" customHeight="1" spans="1:8">
      <c r="A22" s="7">
        <v>20</v>
      </c>
      <c r="B22" s="24" t="s">
        <v>94</v>
      </c>
      <c r="C22" s="24" t="s">
        <v>95</v>
      </c>
      <c r="D22" s="37">
        <v>75</v>
      </c>
      <c r="E22" s="59">
        <f t="shared" si="0"/>
        <v>15</v>
      </c>
      <c r="F22" s="59">
        <v>85.17</v>
      </c>
      <c r="G22" s="59">
        <f t="shared" si="1"/>
        <v>51.102</v>
      </c>
      <c r="H22" s="59">
        <f t="shared" si="2"/>
        <v>66.102</v>
      </c>
    </row>
    <row r="23" customHeight="1" spans="1:8">
      <c r="A23" s="7">
        <v>21</v>
      </c>
      <c r="B23" s="24" t="s">
        <v>96</v>
      </c>
      <c r="C23" s="24" t="s">
        <v>97</v>
      </c>
      <c r="D23" s="36">
        <v>108</v>
      </c>
      <c r="E23" s="59">
        <f t="shared" si="0"/>
        <v>21.6</v>
      </c>
      <c r="F23" s="59">
        <v>72.63</v>
      </c>
      <c r="G23" s="59">
        <f t="shared" si="1"/>
        <v>43.578</v>
      </c>
      <c r="H23" s="59">
        <f t="shared" si="2"/>
        <v>65.178</v>
      </c>
    </row>
    <row r="24" customHeight="1" spans="1:8">
      <c r="A24" s="7">
        <v>22</v>
      </c>
      <c r="B24" s="24" t="s">
        <v>98</v>
      </c>
      <c r="C24" s="24" t="s">
        <v>99</v>
      </c>
      <c r="D24" s="37">
        <v>80.5</v>
      </c>
      <c r="E24" s="59">
        <f t="shared" si="0"/>
        <v>16.1</v>
      </c>
      <c r="F24" s="59">
        <v>70.67</v>
      </c>
      <c r="G24" s="59">
        <f t="shared" si="1"/>
        <v>42.402</v>
      </c>
      <c r="H24" s="59">
        <f t="shared" si="2"/>
        <v>58.502</v>
      </c>
    </row>
    <row r="25" customHeight="1" spans="1:8">
      <c r="A25" s="7">
        <v>23</v>
      </c>
      <c r="B25" s="24" t="s">
        <v>100</v>
      </c>
      <c r="C25" s="24" t="s">
        <v>101</v>
      </c>
      <c r="D25" s="37">
        <v>72</v>
      </c>
      <c r="E25" s="59">
        <f t="shared" si="0"/>
        <v>14.4</v>
      </c>
      <c r="F25" s="59">
        <v>71</v>
      </c>
      <c r="G25" s="59">
        <f t="shared" si="1"/>
        <v>42.6</v>
      </c>
      <c r="H25" s="59">
        <f t="shared" si="2"/>
        <v>57</v>
      </c>
    </row>
    <row r="26" customHeight="1" spans="1:8">
      <c r="A26" s="7">
        <v>24</v>
      </c>
      <c r="B26" s="24" t="s">
        <v>102</v>
      </c>
      <c r="C26" s="24" t="s">
        <v>103</v>
      </c>
      <c r="D26" s="36">
        <v>105</v>
      </c>
      <c r="E26" s="59">
        <f t="shared" si="0"/>
        <v>21</v>
      </c>
      <c r="F26" s="59">
        <v>0</v>
      </c>
      <c r="G26" s="59">
        <f t="shared" si="1"/>
        <v>0</v>
      </c>
      <c r="H26" s="59">
        <f t="shared" si="2"/>
        <v>21</v>
      </c>
    </row>
    <row r="27" customHeight="1" spans="1:8">
      <c r="A27" s="7">
        <v>25</v>
      </c>
      <c r="B27" s="24" t="s">
        <v>104</v>
      </c>
      <c r="C27" s="24" t="s">
        <v>105</v>
      </c>
      <c r="D27" s="37">
        <v>87</v>
      </c>
      <c r="E27" s="59">
        <f t="shared" si="0"/>
        <v>17.4</v>
      </c>
      <c r="F27" s="59">
        <v>0</v>
      </c>
      <c r="G27" s="59">
        <f t="shared" si="1"/>
        <v>0</v>
      </c>
      <c r="H27" s="59">
        <f t="shared" si="2"/>
        <v>17.4</v>
      </c>
    </row>
    <row r="28" customHeight="1" spans="1:8">
      <c r="A28" s="7">
        <v>25</v>
      </c>
      <c r="B28" s="24" t="s">
        <v>106</v>
      </c>
      <c r="C28" s="24" t="s">
        <v>107</v>
      </c>
      <c r="D28" s="37">
        <v>87</v>
      </c>
      <c r="E28" s="59">
        <f t="shared" si="0"/>
        <v>17.4</v>
      </c>
      <c r="F28" s="59">
        <v>0</v>
      </c>
      <c r="G28" s="59">
        <f t="shared" si="1"/>
        <v>0</v>
      </c>
      <c r="H28" s="59">
        <f t="shared" si="2"/>
        <v>17.4</v>
      </c>
    </row>
    <row r="29" customHeight="1" spans="1:8">
      <c r="A29" s="7">
        <v>27</v>
      </c>
      <c r="B29" s="24" t="s">
        <v>108</v>
      </c>
      <c r="C29" s="24" t="s">
        <v>109</v>
      </c>
      <c r="D29" s="37">
        <v>78</v>
      </c>
      <c r="E29" s="59">
        <f t="shared" si="0"/>
        <v>15.6</v>
      </c>
      <c r="F29" s="59">
        <v>0</v>
      </c>
      <c r="G29" s="59">
        <f t="shared" si="1"/>
        <v>0</v>
      </c>
      <c r="H29" s="59">
        <f t="shared" si="2"/>
        <v>15.6</v>
      </c>
    </row>
    <row r="30" customHeight="1" spans="1:8">
      <c r="A30" s="7">
        <v>28</v>
      </c>
      <c r="B30" s="24" t="s">
        <v>110</v>
      </c>
      <c r="C30" s="24" t="s">
        <v>111</v>
      </c>
      <c r="D30" s="37">
        <v>77</v>
      </c>
      <c r="E30" s="59">
        <f t="shared" si="0"/>
        <v>15.4</v>
      </c>
      <c r="F30" s="59">
        <v>0</v>
      </c>
      <c r="G30" s="59">
        <f t="shared" si="1"/>
        <v>0</v>
      </c>
      <c r="H30" s="59">
        <f t="shared" si="2"/>
        <v>15.4</v>
      </c>
    </row>
    <row r="31" customHeight="1" spans="1:8">
      <c r="A31" s="7">
        <v>29</v>
      </c>
      <c r="B31" s="24" t="s">
        <v>112</v>
      </c>
      <c r="C31" s="24" t="s">
        <v>113</v>
      </c>
      <c r="D31" s="37">
        <v>68</v>
      </c>
      <c r="E31" s="59">
        <f t="shared" si="0"/>
        <v>13.6</v>
      </c>
      <c r="F31" s="59">
        <v>0</v>
      </c>
      <c r="G31" s="59">
        <f t="shared" si="1"/>
        <v>0</v>
      </c>
      <c r="H31" s="59">
        <f t="shared" si="2"/>
        <v>13.6</v>
      </c>
    </row>
  </sheetData>
  <mergeCells count="1">
    <mergeCell ref="A1:H1"/>
  </mergeCells>
  <pageMargins left="0.708333333333333" right="0.550694444444444" top="0.511805555555556" bottom="0.590277777777778" header="0.5" footer="0.5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L8" sqref="L8"/>
    </sheetView>
  </sheetViews>
  <sheetFormatPr defaultColWidth="11.875" defaultRowHeight="27" customHeight="1" outlineLevelCol="7"/>
  <cols>
    <col min="1" max="1" width="6.25" customWidth="1"/>
    <col min="2" max="2" width="11.875" style="29" customWidth="1"/>
    <col min="3" max="3" width="14" style="29" customWidth="1"/>
    <col min="4" max="4" width="11.875" style="30" customWidth="1"/>
    <col min="5" max="5" width="11.875" customWidth="1"/>
    <col min="6" max="6" width="10.625" style="38" customWidth="1"/>
    <col min="7" max="16382" width="11.875" customWidth="1"/>
  </cols>
  <sheetData>
    <row r="1" ht="63" customHeight="1" spans="1:8">
      <c r="A1" s="1" t="s">
        <v>607</v>
      </c>
      <c r="B1" s="1"/>
      <c r="C1" s="1"/>
      <c r="D1" s="1"/>
      <c r="E1" s="1"/>
      <c r="F1" s="2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customHeight="1" spans="1:8">
      <c r="A3" s="7">
        <v>1</v>
      </c>
      <c r="B3" s="24" t="s">
        <v>608</v>
      </c>
      <c r="C3" s="24" t="s">
        <v>609</v>
      </c>
      <c r="D3" s="34">
        <v>154.5</v>
      </c>
      <c r="E3" s="35">
        <f t="shared" ref="E3:E23" si="0">D3*0.25</f>
        <v>38.625</v>
      </c>
      <c r="F3" s="35">
        <v>81</v>
      </c>
      <c r="G3" s="35">
        <f t="shared" ref="G3:G23" si="1">F3*0.5</f>
        <v>40.5</v>
      </c>
      <c r="H3" s="35">
        <f t="shared" ref="H3:H23" si="2">E3+G3</f>
        <v>79.125</v>
      </c>
    </row>
    <row r="4" customHeight="1" spans="1:8">
      <c r="A4" s="7">
        <v>2</v>
      </c>
      <c r="B4" s="24" t="s">
        <v>610</v>
      </c>
      <c r="C4" s="24" t="s">
        <v>611</v>
      </c>
      <c r="D4" s="34">
        <v>148.5</v>
      </c>
      <c r="E4" s="35">
        <f t="shared" si="0"/>
        <v>37.125</v>
      </c>
      <c r="F4" s="35">
        <v>83.67</v>
      </c>
      <c r="G4" s="35">
        <f t="shared" si="1"/>
        <v>41.835</v>
      </c>
      <c r="H4" s="35">
        <f t="shared" si="2"/>
        <v>78.96</v>
      </c>
    </row>
    <row r="5" customHeight="1" spans="1:8">
      <c r="A5" s="7">
        <v>3</v>
      </c>
      <c r="B5" s="24" t="s">
        <v>612</v>
      </c>
      <c r="C5" s="24" t="s">
        <v>613</v>
      </c>
      <c r="D5" s="36">
        <v>147.5</v>
      </c>
      <c r="E5" s="35">
        <f t="shared" si="0"/>
        <v>36.875</v>
      </c>
      <c r="F5" s="35">
        <v>83</v>
      </c>
      <c r="G5" s="35">
        <f t="shared" si="1"/>
        <v>41.5</v>
      </c>
      <c r="H5" s="35">
        <f t="shared" si="2"/>
        <v>78.375</v>
      </c>
    </row>
    <row r="6" customHeight="1" spans="1:8">
      <c r="A6" s="7">
        <v>4</v>
      </c>
      <c r="B6" s="24" t="s">
        <v>614</v>
      </c>
      <c r="C6" s="24" t="s">
        <v>615</v>
      </c>
      <c r="D6" s="36">
        <v>143.5</v>
      </c>
      <c r="E6" s="35">
        <f t="shared" si="0"/>
        <v>35.875</v>
      </c>
      <c r="F6" s="35">
        <v>85</v>
      </c>
      <c r="G6" s="35">
        <f t="shared" si="1"/>
        <v>42.5</v>
      </c>
      <c r="H6" s="35">
        <f t="shared" si="2"/>
        <v>78.375</v>
      </c>
    </row>
    <row r="7" customHeight="1" spans="1:8">
      <c r="A7" s="7">
        <v>5</v>
      </c>
      <c r="B7" s="24" t="s">
        <v>616</v>
      </c>
      <c r="C7" s="24" t="s">
        <v>617</v>
      </c>
      <c r="D7" s="36">
        <v>139</v>
      </c>
      <c r="E7" s="35">
        <f t="shared" si="0"/>
        <v>34.75</v>
      </c>
      <c r="F7" s="35">
        <v>86.33</v>
      </c>
      <c r="G7" s="35">
        <f t="shared" si="1"/>
        <v>43.165</v>
      </c>
      <c r="H7" s="35">
        <f t="shared" si="2"/>
        <v>77.915</v>
      </c>
    </row>
    <row r="8" customHeight="1" spans="1:8">
      <c r="A8" s="7">
        <v>6</v>
      </c>
      <c r="B8" s="24" t="s">
        <v>618</v>
      </c>
      <c r="C8" s="24" t="s">
        <v>619</v>
      </c>
      <c r="D8" s="36">
        <v>147.5</v>
      </c>
      <c r="E8" s="35">
        <f t="shared" si="0"/>
        <v>36.875</v>
      </c>
      <c r="F8" s="35">
        <v>82</v>
      </c>
      <c r="G8" s="35">
        <f t="shared" si="1"/>
        <v>41</v>
      </c>
      <c r="H8" s="35">
        <f t="shared" si="2"/>
        <v>77.875</v>
      </c>
    </row>
    <row r="9" customHeight="1" spans="1:8">
      <c r="A9" s="7">
        <v>7</v>
      </c>
      <c r="B9" s="24" t="s">
        <v>620</v>
      </c>
      <c r="C9" s="24" t="s">
        <v>621</v>
      </c>
      <c r="D9" s="36">
        <v>145</v>
      </c>
      <c r="E9" s="35">
        <f t="shared" si="0"/>
        <v>36.25</v>
      </c>
      <c r="F9" s="35">
        <v>81.67</v>
      </c>
      <c r="G9" s="35">
        <f t="shared" si="1"/>
        <v>40.835</v>
      </c>
      <c r="H9" s="35">
        <f t="shared" si="2"/>
        <v>77.085</v>
      </c>
    </row>
    <row r="10" customHeight="1" spans="1:8">
      <c r="A10" s="7">
        <v>8</v>
      </c>
      <c r="B10" s="24" t="s">
        <v>622</v>
      </c>
      <c r="C10" s="24" t="s">
        <v>623</v>
      </c>
      <c r="D10" s="36">
        <v>140.5</v>
      </c>
      <c r="E10" s="35">
        <f t="shared" si="0"/>
        <v>35.125</v>
      </c>
      <c r="F10" s="35">
        <v>83.33</v>
      </c>
      <c r="G10" s="35">
        <f t="shared" si="1"/>
        <v>41.665</v>
      </c>
      <c r="H10" s="35">
        <f t="shared" si="2"/>
        <v>76.79</v>
      </c>
    </row>
    <row r="11" customHeight="1" spans="1:8">
      <c r="A11" s="7">
        <v>9</v>
      </c>
      <c r="B11" s="24" t="s">
        <v>624</v>
      </c>
      <c r="C11" s="24" t="s">
        <v>625</v>
      </c>
      <c r="D11" s="36">
        <v>135.5</v>
      </c>
      <c r="E11" s="35">
        <f t="shared" si="0"/>
        <v>33.875</v>
      </c>
      <c r="F11" s="35">
        <v>82.33</v>
      </c>
      <c r="G11" s="35">
        <f t="shared" si="1"/>
        <v>41.165</v>
      </c>
      <c r="H11" s="35">
        <f t="shared" si="2"/>
        <v>75.04</v>
      </c>
    </row>
    <row r="12" customHeight="1" spans="1:8">
      <c r="A12" s="7">
        <v>10</v>
      </c>
      <c r="B12" s="24" t="s">
        <v>626</v>
      </c>
      <c r="C12" s="24" t="s">
        <v>627</v>
      </c>
      <c r="D12" s="36">
        <v>138.5</v>
      </c>
      <c r="E12" s="35">
        <f t="shared" si="0"/>
        <v>34.625</v>
      </c>
      <c r="F12" s="35">
        <v>80</v>
      </c>
      <c r="G12" s="35">
        <f t="shared" si="1"/>
        <v>40</v>
      </c>
      <c r="H12" s="35">
        <f t="shared" si="2"/>
        <v>74.625</v>
      </c>
    </row>
    <row r="13" customHeight="1" spans="1:8">
      <c r="A13" s="7">
        <v>11</v>
      </c>
      <c r="B13" s="24" t="s">
        <v>628</v>
      </c>
      <c r="C13" s="24" t="s">
        <v>629</v>
      </c>
      <c r="D13" s="36">
        <v>144</v>
      </c>
      <c r="E13" s="35">
        <f t="shared" si="0"/>
        <v>36</v>
      </c>
      <c r="F13" s="35">
        <v>76.33</v>
      </c>
      <c r="G13" s="35">
        <f t="shared" si="1"/>
        <v>38.165</v>
      </c>
      <c r="H13" s="35">
        <f t="shared" si="2"/>
        <v>74.165</v>
      </c>
    </row>
    <row r="14" customHeight="1" spans="1:8">
      <c r="A14" s="7">
        <v>12</v>
      </c>
      <c r="B14" s="24" t="s">
        <v>630</v>
      </c>
      <c r="C14" s="24" t="s">
        <v>631</v>
      </c>
      <c r="D14" s="36">
        <v>127.5</v>
      </c>
      <c r="E14" s="35">
        <f t="shared" si="0"/>
        <v>31.875</v>
      </c>
      <c r="F14" s="35">
        <v>79.33</v>
      </c>
      <c r="G14" s="35">
        <f t="shared" si="1"/>
        <v>39.665</v>
      </c>
      <c r="H14" s="35">
        <f t="shared" si="2"/>
        <v>71.54</v>
      </c>
    </row>
    <row r="15" customHeight="1" spans="1:8">
      <c r="A15" s="7">
        <v>13</v>
      </c>
      <c r="B15" s="24" t="s">
        <v>632</v>
      </c>
      <c r="C15" s="24" t="s">
        <v>633</v>
      </c>
      <c r="D15" s="36">
        <v>123</v>
      </c>
      <c r="E15" s="35">
        <f t="shared" si="0"/>
        <v>30.75</v>
      </c>
      <c r="F15" s="35">
        <v>79.67</v>
      </c>
      <c r="G15" s="35">
        <f t="shared" si="1"/>
        <v>39.835</v>
      </c>
      <c r="H15" s="35">
        <f t="shared" si="2"/>
        <v>70.585</v>
      </c>
    </row>
    <row r="16" customHeight="1" spans="1:8">
      <c r="A16" s="7">
        <v>14</v>
      </c>
      <c r="B16" s="24" t="s">
        <v>634</v>
      </c>
      <c r="C16" s="24" t="s">
        <v>635</v>
      </c>
      <c r="D16" s="36">
        <v>116</v>
      </c>
      <c r="E16" s="35">
        <f t="shared" si="0"/>
        <v>29</v>
      </c>
      <c r="F16" s="35">
        <v>80.33</v>
      </c>
      <c r="G16" s="35">
        <f t="shared" si="1"/>
        <v>40.165</v>
      </c>
      <c r="H16" s="35">
        <f t="shared" si="2"/>
        <v>69.165</v>
      </c>
    </row>
    <row r="17" customHeight="1" spans="1:8">
      <c r="A17" s="7">
        <v>15</v>
      </c>
      <c r="B17" s="24" t="s">
        <v>636</v>
      </c>
      <c r="C17" s="24" t="s">
        <v>637</v>
      </c>
      <c r="D17" s="36">
        <v>110.5</v>
      </c>
      <c r="E17" s="35">
        <f t="shared" si="0"/>
        <v>27.625</v>
      </c>
      <c r="F17" s="35">
        <v>81.33</v>
      </c>
      <c r="G17" s="35">
        <f t="shared" si="1"/>
        <v>40.665</v>
      </c>
      <c r="H17" s="35">
        <f t="shared" si="2"/>
        <v>68.29</v>
      </c>
    </row>
    <row r="18" customHeight="1" spans="1:8">
      <c r="A18" s="7">
        <v>16</v>
      </c>
      <c r="B18" s="24" t="s">
        <v>638</v>
      </c>
      <c r="C18" s="24" t="s">
        <v>639</v>
      </c>
      <c r="D18" s="36">
        <v>111</v>
      </c>
      <c r="E18" s="35">
        <f t="shared" si="0"/>
        <v>27.75</v>
      </c>
      <c r="F18" s="35">
        <v>80.67</v>
      </c>
      <c r="G18" s="35">
        <f t="shared" si="1"/>
        <v>40.335</v>
      </c>
      <c r="H18" s="35">
        <f t="shared" si="2"/>
        <v>68.085</v>
      </c>
    </row>
    <row r="19" customHeight="1" spans="1:8">
      <c r="A19" s="7">
        <v>17</v>
      </c>
      <c r="B19" s="24" t="s">
        <v>640</v>
      </c>
      <c r="C19" s="24" t="s">
        <v>641</v>
      </c>
      <c r="D19" s="36">
        <v>100.5</v>
      </c>
      <c r="E19" s="35">
        <f t="shared" si="0"/>
        <v>25.125</v>
      </c>
      <c r="F19" s="35">
        <v>78.67</v>
      </c>
      <c r="G19" s="35">
        <f t="shared" si="1"/>
        <v>39.335</v>
      </c>
      <c r="H19" s="35">
        <f t="shared" si="2"/>
        <v>64.46</v>
      </c>
    </row>
    <row r="20" customHeight="1" spans="1:8">
      <c r="A20" s="7">
        <v>18</v>
      </c>
      <c r="B20" s="24" t="s">
        <v>642</v>
      </c>
      <c r="C20" s="24" t="s">
        <v>643</v>
      </c>
      <c r="D20" s="37">
        <v>90.5</v>
      </c>
      <c r="E20" s="35">
        <f t="shared" si="0"/>
        <v>22.625</v>
      </c>
      <c r="F20" s="35">
        <v>78</v>
      </c>
      <c r="G20" s="35">
        <f t="shared" si="1"/>
        <v>39</v>
      </c>
      <c r="H20" s="35">
        <f t="shared" si="2"/>
        <v>61.625</v>
      </c>
    </row>
    <row r="21" customHeight="1" spans="1:8">
      <c r="A21" s="7">
        <v>19</v>
      </c>
      <c r="B21" s="24" t="s">
        <v>644</v>
      </c>
      <c r="C21" s="24" t="s">
        <v>645</v>
      </c>
      <c r="D21" s="36">
        <v>102.5</v>
      </c>
      <c r="E21" s="35">
        <f t="shared" si="0"/>
        <v>25.625</v>
      </c>
      <c r="F21" s="35">
        <v>0</v>
      </c>
      <c r="G21" s="35">
        <f t="shared" si="1"/>
        <v>0</v>
      </c>
      <c r="H21" s="35">
        <f t="shared" si="2"/>
        <v>25.625</v>
      </c>
    </row>
    <row r="22" customHeight="1" spans="1:8">
      <c r="A22" s="7">
        <v>20</v>
      </c>
      <c r="B22" s="24" t="s">
        <v>646</v>
      </c>
      <c r="C22" s="24" t="s">
        <v>647</v>
      </c>
      <c r="D22" s="36">
        <v>95.5</v>
      </c>
      <c r="E22" s="35">
        <f t="shared" si="0"/>
        <v>23.875</v>
      </c>
      <c r="F22" s="35">
        <v>0</v>
      </c>
      <c r="G22" s="35">
        <f t="shared" si="1"/>
        <v>0</v>
      </c>
      <c r="H22" s="35">
        <f t="shared" si="2"/>
        <v>23.875</v>
      </c>
    </row>
    <row r="23" customHeight="1" spans="1:8">
      <c r="A23" s="7">
        <v>21</v>
      </c>
      <c r="B23" s="24" t="s">
        <v>648</v>
      </c>
      <c r="C23" s="24" t="s">
        <v>649</v>
      </c>
      <c r="D23" s="37">
        <v>88</v>
      </c>
      <c r="E23" s="35">
        <f t="shared" si="0"/>
        <v>22</v>
      </c>
      <c r="F23" s="35">
        <v>0</v>
      </c>
      <c r="G23" s="35">
        <f t="shared" si="1"/>
        <v>0</v>
      </c>
      <c r="H23" s="35">
        <f t="shared" si="2"/>
        <v>22</v>
      </c>
    </row>
  </sheetData>
  <mergeCells count="1">
    <mergeCell ref="A1:H1"/>
  </mergeCells>
  <pageMargins left="0.590277777777778" right="0.590277777777778" top="0.472222222222222" bottom="0.590277777777778" header="0.5" footer="0.196527777777778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K8" sqref="K8"/>
    </sheetView>
  </sheetViews>
  <sheetFormatPr defaultColWidth="11.875" defaultRowHeight="27" customHeight="1" outlineLevelCol="7"/>
  <cols>
    <col min="1" max="1" width="6.75" customWidth="1"/>
    <col min="2" max="2" width="10.875" style="29" customWidth="1"/>
    <col min="3" max="3" width="14" style="29" customWidth="1"/>
    <col min="4" max="4" width="11.875" style="30" customWidth="1"/>
    <col min="5" max="5" width="11.875" customWidth="1"/>
    <col min="6" max="6" width="10.75" style="38" customWidth="1"/>
    <col min="7" max="16382" width="11.875" customWidth="1"/>
  </cols>
  <sheetData>
    <row r="1" ht="65.1" customHeight="1" spans="1:8">
      <c r="A1" s="1" t="s">
        <v>650</v>
      </c>
      <c r="B1" s="1"/>
      <c r="C1" s="1"/>
      <c r="D1" s="1"/>
      <c r="E1" s="1"/>
      <c r="F1" s="2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customHeight="1" spans="1:8">
      <c r="A3" s="7">
        <v>1</v>
      </c>
      <c r="B3" s="24" t="s">
        <v>651</v>
      </c>
      <c r="C3" s="24" t="s">
        <v>652</v>
      </c>
      <c r="D3" s="34">
        <v>141</v>
      </c>
      <c r="E3" s="35">
        <f t="shared" ref="E3:E39" si="0">D3*0.25</f>
        <v>35.25</v>
      </c>
      <c r="F3" s="35">
        <v>84.07</v>
      </c>
      <c r="G3" s="35">
        <f t="shared" ref="G3:G39" si="1">F3*0.5</f>
        <v>42.035</v>
      </c>
      <c r="H3" s="35">
        <f t="shared" ref="H3:H39" si="2">E3+G3</f>
        <v>77.285</v>
      </c>
    </row>
    <row r="4" customHeight="1" spans="1:8">
      <c r="A4" s="7">
        <v>2</v>
      </c>
      <c r="B4" s="24" t="s">
        <v>653</v>
      </c>
      <c r="C4" s="24" t="s">
        <v>654</v>
      </c>
      <c r="D4" s="34">
        <v>142.5</v>
      </c>
      <c r="E4" s="35">
        <f t="shared" si="0"/>
        <v>35.625</v>
      </c>
      <c r="F4" s="35">
        <v>81.03</v>
      </c>
      <c r="G4" s="35">
        <f t="shared" si="1"/>
        <v>40.515</v>
      </c>
      <c r="H4" s="35">
        <f t="shared" si="2"/>
        <v>76.14</v>
      </c>
    </row>
    <row r="5" customHeight="1" spans="1:8">
      <c r="A5" s="7">
        <v>3</v>
      </c>
      <c r="B5" s="24" t="s">
        <v>655</v>
      </c>
      <c r="C5" s="24" t="s">
        <v>656</v>
      </c>
      <c r="D5" s="36">
        <v>129.5</v>
      </c>
      <c r="E5" s="35">
        <f t="shared" si="0"/>
        <v>32.375</v>
      </c>
      <c r="F5" s="35">
        <v>84.57</v>
      </c>
      <c r="G5" s="35">
        <f t="shared" si="1"/>
        <v>42.285</v>
      </c>
      <c r="H5" s="35">
        <f t="shared" si="2"/>
        <v>74.66</v>
      </c>
    </row>
    <row r="6" customHeight="1" spans="1:8">
      <c r="A6" s="7">
        <v>4</v>
      </c>
      <c r="B6" s="24" t="s">
        <v>657</v>
      </c>
      <c r="C6" s="24" t="s">
        <v>658</v>
      </c>
      <c r="D6" s="36">
        <v>126.5</v>
      </c>
      <c r="E6" s="35">
        <f t="shared" si="0"/>
        <v>31.625</v>
      </c>
      <c r="F6" s="35">
        <v>85</v>
      </c>
      <c r="G6" s="35">
        <f t="shared" si="1"/>
        <v>42.5</v>
      </c>
      <c r="H6" s="35">
        <f t="shared" si="2"/>
        <v>74.125</v>
      </c>
    </row>
    <row r="7" customHeight="1" spans="1:8">
      <c r="A7" s="7">
        <v>5</v>
      </c>
      <c r="B7" s="24" t="s">
        <v>659</v>
      </c>
      <c r="C7" s="24" t="s">
        <v>660</v>
      </c>
      <c r="D7" s="36">
        <v>129.5</v>
      </c>
      <c r="E7" s="35">
        <f t="shared" si="0"/>
        <v>32.375</v>
      </c>
      <c r="F7" s="35">
        <v>83.23</v>
      </c>
      <c r="G7" s="35">
        <f t="shared" si="1"/>
        <v>41.615</v>
      </c>
      <c r="H7" s="35">
        <f t="shared" si="2"/>
        <v>73.99</v>
      </c>
    </row>
    <row r="8" customHeight="1" spans="1:8">
      <c r="A8" s="7">
        <v>6</v>
      </c>
      <c r="B8" s="24" t="s">
        <v>661</v>
      </c>
      <c r="C8" s="24" t="s">
        <v>662</v>
      </c>
      <c r="D8" s="36">
        <v>126</v>
      </c>
      <c r="E8" s="35">
        <f t="shared" si="0"/>
        <v>31.5</v>
      </c>
      <c r="F8" s="35">
        <v>84.4</v>
      </c>
      <c r="G8" s="35">
        <f t="shared" si="1"/>
        <v>42.2</v>
      </c>
      <c r="H8" s="35">
        <f t="shared" si="2"/>
        <v>73.7</v>
      </c>
    </row>
    <row r="9" customHeight="1" spans="1:8">
      <c r="A9" s="7">
        <v>7</v>
      </c>
      <c r="B9" s="24" t="s">
        <v>663</v>
      </c>
      <c r="C9" s="24" t="s">
        <v>664</v>
      </c>
      <c r="D9" s="36">
        <v>128</v>
      </c>
      <c r="E9" s="35">
        <f t="shared" si="0"/>
        <v>32</v>
      </c>
      <c r="F9" s="35">
        <v>83.13</v>
      </c>
      <c r="G9" s="35">
        <f t="shared" si="1"/>
        <v>41.565</v>
      </c>
      <c r="H9" s="35">
        <f t="shared" si="2"/>
        <v>73.565</v>
      </c>
    </row>
    <row r="10" customHeight="1" spans="1:8">
      <c r="A10" s="7">
        <v>8</v>
      </c>
      <c r="B10" s="24" t="s">
        <v>665</v>
      </c>
      <c r="C10" s="24" t="s">
        <v>666</v>
      </c>
      <c r="D10" s="36">
        <v>122.5</v>
      </c>
      <c r="E10" s="35">
        <f t="shared" si="0"/>
        <v>30.625</v>
      </c>
      <c r="F10" s="35">
        <v>84.07</v>
      </c>
      <c r="G10" s="35">
        <f t="shared" si="1"/>
        <v>42.035</v>
      </c>
      <c r="H10" s="35">
        <f t="shared" si="2"/>
        <v>72.66</v>
      </c>
    </row>
    <row r="11" customHeight="1" spans="1:8">
      <c r="A11" s="7">
        <v>9</v>
      </c>
      <c r="B11" s="24" t="s">
        <v>667</v>
      </c>
      <c r="C11" s="24" t="s">
        <v>668</v>
      </c>
      <c r="D11" s="36">
        <v>121.5</v>
      </c>
      <c r="E11" s="35">
        <f t="shared" si="0"/>
        <v>30.375</v>
      </c>
      <c r="F11" s="35">
        <v>83.43</v>
      </c>
      <c r="G11" s="35">
        <f t="shared" si="1"/>
        <v>41.715</v>
      </c>
      <c r="H11" s="35">
        <f t="shared" si="2"/>
        <v>72.09</v>
      </c>
    </row>
    <row r="12" customHeight="1" spans="1:8">
      <c r="A12" s="7">
        <v>10</v>
      </c>
      <c r="B12" s="24" t="s">
        <v>669</v>
      </c>
      <c r="C12" s="24" t="s">
        <v>670</v>
      </c>
      <c r="D12" s="36">
        <v>124.5</v>
      </c>
      <c r="E12" s="35">
        <f t="shared" si="0"/>
        <v>31.125</v>
      </c>
      <c r="F12" s="35">
        <v>81.87</v>
      </c>
      <c r="G12" s="35">
        <f t="shared" si="1"/>
        <v>40.935</v>
      </c>
      <c r="H12" s="35">
        <f t="shared" si="2"/>
        <v>72.06</v>
      </c>
    </row>
    <row r="13" customHeight="1" spans="1:8">
      <c r="A13" s="7">
        <v>11</v>
      </c>
      <c r="B13" s="24" t="s">
        <v>671</v>
      </c>
      <c r="C13" s="24" t="s">
        <v>672</v>
      </c>
      <c r="D13" s="36">
        <v>122.5</v>
      </c>
      <c r="E13" s="35">
        <f t="shared" si="0"/>
        <v>30.625</v>
      </c>
      <c r="F13" s="35">
        <v>82.57</v>
      </c>
      <c r="G13" s="35">
        <f t="shared" si="1"/>
        <v>41.285</v>
      </c>
      <c r="H13" s="35">
        <f t="shared" si="2"/>
        <v>71.91</v>
      </c>
    </row>
    <row r="14" customHeight="1" spans="1:8">
      <c r="A14" s="7">
        <v>12</v>
      </c>
      <c r="B14" s="24" t="s">
        <v>673</v>
      </c>
      <c r="C14" s="24" t="s">
        <v>674</v>
      </c>
      <c r="D14" s="36">
        <v>123</v>
      </c>
      <c r="E14" s="35">
        <f t="shared" si="0"/>
        <v>30.75</v>
      </c>
      <c r="F14" s="35">
        <v>82.3</v>
      </c>
      <c r="G14" s="35">
        <f t="shared" si="1"/>
        <v>41.15</v>
      </c>
      <c r="H14" s="35">
        <f t="shared" si="2"/>
        <v>71.9</v>
      </c>
    </row>
    <row r="15" customHeight="1" spans="1:8">
      <c r="A15" s="7">
        <v>13</v>
      </c>
      <c r="B15" s="24" t="s">
        <v>675</v>
      </c>
      <c r="C15" s="24" t="s">
        <v>676</v>
      </c>
      <c r="D15" s="36">
        <v>123</v>
      </c>
      <c r="E15" s="35">
        <f t="shared" si="0"/>
        <v>30.75</v>
      </c>
      <c r="F15" s="35">
        <v>82.17</v>
      </c>
      <c r="G15" s="35">
        <f t="shared" si="1"/>
        <v>41.085</v>
      </c>
      <c r="H15" s="35">
        <f t="shared" si="2"/>
        <v>71.835</v>
      </c>
    </row>
    <row r="16" customHeight="1" spans="1:8">
      <c r="A16" s="7">
        <v>14</v>
      </c>
      <c r="B16" s="24" t="s">
        <v>677</v>
      </c>
      <c r="C16" s="24" t="s">
        <v>678</v>
      </c>
      <c r="D16" s="36">
        <v>123.5</v>
      </c>
      <c r="E16" s="35">
        <f t="shared" si="0"/>
        <v>30.875</v>
      </c>
      <c r="F16" s="35">
        <v>81.83</v>
      </c>
      <c r="G16" s="35">
        <f t="shared" si="1"/>
        <v>40.915</v>
      </c>
      <c r="H16" s="35">
        <f t="shared" si="2"/>
        <v>71.79</v>
      </c>
    </row>
    <row r="17" customHeight="1" spans="1:8">
      <c r="A17" s="7">
        <v>15</v>
      </c>
      <c r="B17" s="24" t="s">
        <v>679</v>
      </c>
      <c r="C17" s="24" t="s">
        <v>680</v>
      </c>
      <c r="D17" s="36">
        <v>121</v>
      </c>
      <c r="E17" s="35">
        <f t="shared" si="0"/>
        <v>30.25</v>
      </c>
      <c r="F17" s="35">
        <v>82.1</v>
      </c>
      <c r="G17" s="35">
        <f t="shared" si="1"/>
        <v>41.05</v>
      </c>
      <c r="H17" s="35">
        <f t="shared" si="2"/>
        <v>71.3</v>
      </c>
    </row>
    <row r="18" customHeight="1" spans="1:8">
      <c r="A18" s="7">
        <v>16</v>
      </c>
      <c r="B18" s="24" t="s">
        <v>681</v>
      </c>
      <c r="C18" s="24" t="s">
        <v>682</v>
      </c>
      <c r="D18" s="37">
        <v>116</v>
      </c>
      <c r="E18" s="35">
        <f t="shared" si="0"/>
        <v>29</v>
      </c>
      <c r="F18" s="35">
        <v>84</v>
      </c>
      <c r="G18" s="35">
        <f t="shared" si="1"/>
        <v>42</v>
      </c>
      <c r="H18" s="35">
        <f t="shared" si="2"/>
        <v>71</v>
      </c>
    </row>
    <row r="19" customHeight="1" spans="1:8">
      <c r="A19" s="7">
        <v>17</v>
      </c>
      <c r="B19" s="24" t="s">
        <v>683</v>
      </c>
      <c r="C19" s="24" t="s">
        <v>684</v>
      </c>
      <c r="D19" s="37">
        <v>115.5</v>
      </c>
      <c r="E19" s="35">
        <f t="shared" si="0"/>
        <v>28.875</v>
      </c>
      <c r="F19" s="35">
        <v>83.8</v>
      </c>
      <c r="G19" s="35">
        <f t="shared" si="1"/>
        <v>41.9</v>
      </c>
      <c r="H19" s="35">
        <f t="shared" si="2"/>
        <v>70.775</v>
      </c>
    </row>
    <row r="20" customHeight="1" spans="1:8">
      <c r="A20" s="7">
        <v>18</v>
      </c>
      <c r="B20" s="24" t="s">
        <v>685</v>
      </c>
      <c r="C20" s="24" t="s">
        <v>686</v>
      </c>
      <c r="D20" s="36">
        <v>120.5</v>
      </c>
      <c r="E20" s="35">
        <f t="shared" si="0"/>
        <v>30.125</v>
      </c>
      <c r="F20" s="35">
        <v>81.07</v>
      </c>
      <c r="G20" s="35">
        <f t="shared" si="1"/>
        <v>40.535</v>
      </c>
      <c r="H20" s="35">
        <f t="shared" si="2"/>
        <v>70.66</v>
      </c>
    </row>
    <row r="21" customHeight="1" spans="1:8">
      <c r="A21" s="7">
        <v>19</v>
      </c>
      <c r="B21" s="24" t="s">
        <v>687</v>
      </c>
      <c r="C21" s="24" t="s">
        <v>688</v>
      </c>
      <c r="D21" s="40">
        <v>118.5</v>
      </c>
      <c r="E21" s="35">
        <f t="shared" si="0"/>
        <v>29.625</v>
      </c>
      <c r="F21" s="35">
        <v>81.57</v>
      </c>
      <c r="G21" s="35">
        <f t="shared" si="1"/>
        <v>40.785</v>
      </c>
      <c r="H21" s="35">
        <f t="shared" si="2"/>
        <v>70.41</v>
      </c>
    </row>
    <row r="22" customHeight="1" spans="1:8">
      <c r="A22" s="7">
        <v>20</v>
      </c>
      <c r="B22" s="24" t="s">
        <v>689</v>
      </c>
      <c r="C22" s="24" t="s">
        <v>690</v>
      </c>
      <c r="D22" s="36">
        <v>117.5</v>
      </c>
      <c r="E22" s="35">
        <f t="shared" si="0"/>
        <v>29.375</v>
      </c>
      <c r="F22" s="35">
        <v>81.3</v>
      </c>
      <c r="G22" s="35">
        <f t="shared" si="1"/>
        <v>40.65</v>
      </c>
      <c r="H22" s="35">
        <f t="shared" si="2"/>
        <v>70.025</v>
      </c>
    </row>
    <row r="23" customHeight="1" spans="1:8">
      <c r="A23" s="7">
        <v>21</v>
      </c>
      <c r="B23" s="24" t="s">
        <v>691</v>
      </c>
      <c r="C23" s="24" t="s">
        <v>692</v>
      </c>
      <c r="D23" s="37">
        <v>114.5</v>
      </c>
      <c r="E23" s="35">
        <f t="shared" si="0"/>
        <v>28.625</v>
      </c>
      <c r="F23" s="35">
        <v>82.17</v>
      </c>
      <c r="G23" s="35">
        <f t="shared" si="1"/>
        <v>41.085</v>
      </c>
      <c r="H23" s="35">
        <f t="shared" si="2"/>
        <v>69.71</v>
      </c>
    </row>
    <row r="24" customHeight="1" spans="1:8">
      <c r="A24" s="7">
        <v>22</v>
      </c>
      <c r="B24" s="24" t="s">
        <v>693</v>
      </c>
      <c r="C24" s="24" t="s">
        <v>694</v>
      </c>
      <c r="D24" s="36">
        <v>118.5</v>
      </c>
      <c r="E24" s="35">
        <f t="shared" si="0"/>
        <v>29.625</v>
      </c>
      <c r="F24" s="35">
        <v>79.3</v>
      </c>
      <c r="G24" s="35">
        <f t="shared" si="1"/>
        <v>39.65</v>
      </c>
      <c r="H24" s="35">
        <f t="shared" si="2"/>
        <v>69.275</v>
      </c>
    </row>
    <row r="25" customHeight="1" spans="1:8">
      <c r="A25" s="7">
        <v>23</v>
      </c>
      <c r="B25" s="24" t="s">
        <v>695</v>
      </c>
      <c r="C25" s="24" t="s">
        <v>696</v>
      </c>
      <c r="D25" s="37">
        <v>107</v>
      </c>
      <c r="E25" s="35">
        <f t="shared" si="0"/>
        <v>26.75</v>
      </c>
      <c r="F25" s="35">
        <v>84.9</v>
      </c>
      <c r="G25" s="35">
        <f t="shared" si="1"/>
        <v>42.45</v>
      </c>
      <c r="H25" s="35">
        <f t="shared" si="2"/>
        <v>69.2</v>
      </c>
    </row>
    <row r="26" customHeight="1" spans="1:8">
      <c r="A26" s="7">
        <v>24</v>
      </c>
      <c r="B26" s="24" t="s">
        <v>697</v>
      </c>
      <c r="C26" s="24" t="s">
        <v>698</v>
      </c>
      <c r="D26" s="37">
        <v>111</v>
      </c>
      <c r="E26" s="35">
        <f t="shared" si="0"/>
        <v>27.75</v>
      </c>
      <c r="F26" s="35">
        <v>82.5</v>
      </c>
      <c r="G26" s="35">
        <f t="shared" si="1"/>
        <v>41.25</v>
      </c>
      <c r="H26" s="35">
        <f t="shared" si="2"/>
        <v>69</v>
      </c>
    </row>
    <row r="27" customHeight="1" spans="1:8">
      <c r="A27" s="7">
        <v>25</v>
      </c>
      <c r="B27" s="24" t="s">
        <v>699</v>
      </c>
      <c r="C27" s="24" t="s">
        <v>700</v>
      </c>
      <c r="D27" s="37">
        <v>112</v>
      </c>
      <c r="E27" s="35">
        <f t="shared" si="0"/>
        <v>28</v>
      </c>
      <c r="F27" s="35">
        <v>81.83</v>
      </c>
      <c r="G27" s="35">
        <f t="shared" si="1"/>
        <v>40.915</v>
      </c>
      <c r="H27" s="35">
        <f t="shared" si="2"/>
        <v>68.915</v>
      </c>
    </row>
    <row r="28" customHeight="1" spans="1:8">
      <c r="A28" s="7">
        <v>26</v>
      </c>
      <c r="B28" s="24" t="s">
        <v>701</v>
      </c>
      <c r="C28" s="24" t="s">
        <v>702</v>
      </c>
      <c r="D28" s="37">
        <v>111</v>
      </c>
      <c r="E28" s="35">
        <f t="shared" si="0"/>
        <v>27.75</v>
      </c>
      <c r="F28" s="35">
        <v>82.27</v>
      </c>
      <c r="G28" s="35">
        <f t="shared" si="1"/>
        <v>41.135</v>
      </c>
      <c r="H28" s="35">
        <f t="shared" si="2"/>
        <v>68.885</v>
      </c>
    </row>
    <row r="29" customHeight="1" spans="1:8">
      <c r="A29" s="7">
        <v>27</v>
      </c>
      <c r="B29" s="24" t="s">
        <v>703</v>
      </c>
      <c r="C29" s="24" t="s">
        <v>704</v>
      </c>
      <c r="D29" s="37">
        <v>105.5</v>
      </c>
      <c r="E29" s="35">
        <f t="shared" si="0"/>
        <v>26.375</v>
      </c>
      <c r="F29" s="35">
        <v>83.37</v>
      </c>
      <c r="G29" s="35">
        <f t="shared" si="1"/>
        <v>41.685</v>
      </c>
      <c r="H29" s="35">
        <f t="shared" si="2"/>
        <v>68.06</v>
      </c>
    </row>
    <row r="30" customHeight="1" spans="1:8">
      <c r="A30" s="7">
        <v>28</v>
      </c>
      <c r="B30" s="24" t="s">
        <v>705</v>
      </c>
      <c r="C30" s="24" t="s">
        <v>706</v>
      </c>
      <c r="D30" s="37">
        <v>107</v>
      </c>
      <c r="E30" s="35">
        <f t="shared" si="0"/>
        <v>26.75</v>
      </c>
      <c r="F30" s="35">
        <v>81.77</v>
      </c>
      <c r="G30" s="35">
        <f t="shared" si="1"/>
        <v>40.885</v>
      </c>
      <c r="H30" s="35">
        <f t="shared" si="2"/>
        <v>67.635</v>
      </c>
    </row>
    <row r="31" customHeight="1" spans="1:8">
      <c r="A31" s="7">
        <v>29</v>
      </c>
      <c r="B31" s="24" t="s">
        <v>707</v>
      </c>
      <c r="C31" s="24" t="s">
        <v>708</v>
      </c>
      <c r="D31" s="37">
        <v>107</v>
      </c>
      <c r="E31" s="35">
        <f t="shared" si="0"/>
        <v>26.75</v>
      </c>
      <c r="F31" s="35">
        <v>80.77</v>
      </c>
      <c r="G31" s="35">
        <f t="shared" si="1"/>
        <v>40.385</v>
      </c>
      <c r="H31" s="35">
        <f t="shared" si="2"/>
        <v>67.135</v>
      </c>
    </row>
    <row r="32" customHeight="1" spans="1:8">
      <c r="A32" s="7">
        <v>30</v>
      </c>
      <c r="B32" s="24" t="s">
        <v>709</v>
      </c>
      <c r="C32" s="24" t="s">
        <v>710</v>
      </c>
      <c r="D32" s="37">
        <v>103</v>
      </c>
      <c r="E32" s="35">
        <f t="shared" si="0"/>
        <v>25.75</v>
      </c>
      <c r="F32" s="35">
        <v>82.2</v>
      </c>
      <c r="G32" s="35">
        <f t="shared" si="1"/>
        <v>41.1</v>
      </c>
      <c r="H32" s="35">
        <f t="shared" si="2"/>
        <v>66.85</v>
      </c>
    </row>
    <row r="33" customHeight="1" spans="1:8">
      <c r="A33" s="7">
        <v>31</v>
      </c>
      <c r="B33" s="24" t="s">
        <v>711</v>
      </c>
      <c r="C33" s="24" t="s">
        <v>712</v>
      </c>
      <c r="D33" s="37">
        <v>103</v>
      </c>
      <c r="E33" s="35">
        <f t="shared" si="0"/>
        <v>25.75</v>
      </c>
      <c r="F33" s="35">
        <v>81.1</v>
      </c>
      <c r="G33" s="35">
        <f t="shared" si="1"/>
        <v>40.55</v>
      </c>
      <c r="H33" s="35">
        <f t="shared" si="2"/>
        <v>66.3</v>
      </c>
    </row>
    <row r="34" customHeight="1" spans="1:8">
      <c r="A34" s="7">
        <v>32</v>
      </c>
      <c r="B34" s="24" t="s">
        <v>713</v>
      </c>
      <c r="C34" s="24" t="s">
        <v>714</v>
      </c>
      <c r="D34" s="37">
        <v>102</v>
      </c>
      <c r="E34" s="35">
        <f t="shared" si="0"/>
        <v>25.5</v>
      </c>
      <c r="F34" s="35">
        <v>80.2</v>
      </c>
      <c r="G34" s="35">
        <f t="shared" si="1"/>
        <v>40.1</v>
      </c>
      <c r="H34" s="35">
        <f t="shared" si="2"/>
        <v>65.6</v>
      </c>
    </row>
    <row r="35" customHeight="1" spans="1:8">
      <c r="A35" s="7">
        <v>33</v>
      </c>
      <c r="B35" s="24" t="s">
        <v>715</v>
      </c>
      <c r="C35" s="24" t="s">
        <v>716</v>
      </c>
      <c r="D35" s="37">
        <v>104</v>
      </c>
      <c r="E35" s="35">
        <f t="shared" si="0"/>
        <v>26</v>
      </c>
      <c r="F35" s="35">
        <v>77.8</v>
      </c>
      <c r="G35" s="35">
        <f t="shared" si="1"/>
        <v>38.9</v>
      </c>
      <c r="H35" s="35">
        <f t="shared" si="2"/>
        <v>64.9</v>
      </c>
    </row>
    <row r="36" customHeight="1" spans="1:8">
      <c r="A36" s="7">
        <v>34</v>
      </c>
      <c r="B36" s="24" t="s">
        <v>717</v>
      </c>
      <c r="C36" s="24" t="s">
        <v>718</v>
      </c>
      <c r="D36" s="37">
        <v>93</v>
      </c>
      <c r="E36" s="35">
        <f t="shared" si="0"/>
        <v>23.25</v>
      </c>
      <c r="F36" s="35">
        <v>82.23</v>
      </c>
      <c r="G36" s="35">
        <f t="shared" si="1"/>
        <v>41.115</v>
      </c>
      <c r="H36" s="35">
        <f t="shared" si="2"/>
        <v>64.365</v>
      </c>
    </row>
    <row r="37" customHeight="1" spans="1:8">
      <c r="A37" s="7">
        <v>35</v>
      </c>
      <c r="B37" s="24" t="s">
        <v>719</v>
      </c>
      <c r="C37" s="24" t="s">
        <v>720</v>
      </c>
      <c r="D37" s="37">
        <v>91.5</v>
      </c>
      <c r="E37" s="35">
        <f t="shared" si="0"/>
        <v>22.875</v>
      </c>
      <c r="F37" s="35">
        <v>82.13</v>
      </c>
      <c r="G37" s="35">
        <f t="shared" si="1"/>
        <v>41.065</v>
      </c>
      <c r="H37" s="35">
        <f t="shared" si="2"/>
        <v>63.94</v>
      </c>
    </row>
    <row r="38" customHeight="1" spans="1:8">
      <c r="A38" s="7">
        <v>36</v>
      </c>
      <c r="B38" s="24" t="s">
        <v>721</v>
      </c>
      <c r="C38" s="24" t="s">
        <v>722</v>
      </c>
      <c r="D38" s="37">
        <v>89</v>
      </c>
      <c r="E38" s="35">
        <f t="shared" si="0"/>
        <v>22.25</v>
      </c>
      <c r="F38" s="35">
        <v>81.73</v>
      </c>
      <c r="G38" s="35">
        <f t="shared" si="1"/>
        <v>40.865</v>
      </c>
      <c r="H38" s="35">
        <f t="shared" si="2"/>
        <v>63.115</v>
      </c>
    </row>
    <row r="39" customHeight="1" spans="1:8">
      <c r="A39" s="7">
        <v>37</v>
      </c>
      <c r="B39" s="24" t="s">
        <v>723</v>
      </c>
      <c r="C39" s="24" t="s">
        <v>724</v>
      </c>
      <c r="D39" s="37">
        <v>114.5</v>
      </c>
      <c r="E39" s="35">
        <f t="shared" si="0"/>
        <v>28.625</v>
      </c>
      <c r="F39" s="35">
        <v>0</v>
      </c>
      <c r="G39" s="35">
        <f t="shared" si="1"/>
        <v>0</v>
      </c>
      <c r="H39" s="35">
        <f t="shared" si="2"/>
        <v>28.625</v>
      </c>
    </row>
  </sheetData>
  <mergeCells count="1">
    <mergeCell ref="A1:H1"/>
  </mergeCells>
  <pageMargins left="0.66875" right="0.66875" top="0.472222222222222" bottom="0.590277777777778" header="0.5" footer="0.196527777777778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J8" sqref="J8"/>
    </sheetView>
  </sheetViews>
  <sheetFormatPr defaultColWidth="11.875" defaultRowHeight="27" customHeight="1" outlineLevelCol="7"/>
  <cols>
    <col min="1" max="1" width="6.875" customWidth="1"/>
    <col min="2" max="2" width="10.125" style="29" customWidth="1"/>
    <col min="3" max="3" width="14" style="29" customWidth="1"/>
    <col min="4" max="4" width="11.875" style="30" customWidth="1"/>
    <col min="5" max="5" width="11.875" customWidth="1"/>
    <col min="6" max="6" width="10.625" style="38" customWidth="1"/>
    <col min="7" max="16382" width="11.875" customWidth="1"/>
  </cols>
  <sheetData>
    <row r="1" ht="59.1" customHeight="1" spans="1:8">
      <c r="A1" s="1" t="s">
        <v>725</v>
      </c>
      <c r="B1" s="1"/>
      <c r="C1" s="1"/>
      <c r="D1" s="1"/>
      <c r="E1" s="1"/>
      <c r="F1" s="2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customHeight="1" spans="1:8">
      <c r="A3" s="7">
        <v>1</v>
      </c>
      <c r="B3" s="24" t="s">
        <v>726</v>
      </c>
      <c r="C3" s="24" t="s">
        <v>727</v>
      </c>
      <c r="D3" s="36">
        <v>152.5</v>
      </c>
      <c r="E3" s="35">
        <f t="shared" ref="E3:E48" si="0">D3*0.25</f>
        <v>38.125</v>
      </c>
      <c r="F3" s="35">
        <v>87.5</v>
      </c>
      <c r="G3" s="35">
        <f t="shared" ref="G3:G48" si="1">F3*0.5</f>
        <v>43.75</v>
      </c>
      <c r="H3" s="35">
        <f t="shared" ref="H3:H48" si="2">E3+G3</f>
        <v>81.875</v>
      </c>
    </row>
    <row r="4" customHeight="1" spans="1:8">
      <c r="A4" s="7">
        <v>2</v>
      </c>
      <c r="B4" s="24" t="s">
        <v>728</v>
      </c>
      <c r="C4" s="24" t="s">
        <v>729</v>
      </c>
      <c r="D4" s="36">
        <v>152.5</v>
      </c>
      <c r="E4" s="35">
        <f t="shared" si="0"/>
        <v>38.125</v>
      </c>
      <c r="F4" s="35">
        <v>86.27</v>
      </c>
      <c r="G4" s="35">
        <f t="shared" si="1"/>
        <v>43.135</v>
      </c>
      <c r="H4" s="35">
        <f t="shared" si="2"/>
        <v>81.26</v>
      </c>
    </row>
    <row r="5" customHeight="1" spans="1:8">
      <c r="A5" s="7">
        <v>3</v>
      </c>
      <c r="B5" s="24" t="s">
        <v>730</v>
      </c>
      <c r="C5" s="24" t="s">
        <v>731</v>
      </c>
      <c r="D5" s="34">
        <v>153</v>
      </c>
      <c r="E5" s="35">
        <f t="shared" si="0"/>
        <v>38.25</v>
      </c>
      <c r="F5" s="35">
        <v>84.57</v>
      </c>
      <c r="G5" s="35">
        <f t="shared" si="1"/>
        <v>42.285</v>
      </c>
      <c r="H5" s="35">
        <f t="shared" si="2"/>
        <v>80.535</v>
      </c>
    </row>
    <row r="6" customHeight="1" spans="1:8">
      <c r="A6" s="7">
        <v>4</v>
      </c>
      <c r="B6" s="24" t="s">
        <v>732</v>
      </c>
      <c r="C6" s="24" t="s">
        <v>733</v>
      </c>
      <c r="D6" s="34">
        <v>153.5</v>
      </c>
      <c r="E6" s="35">
        <f t="shared" si="0"/>
        <v>38.375</v>
      </c>
      <c r="F6" s="35">
        <v>82.03</v>
      </c>
      <c r="G6" s="35">
        <f t="shared" si="1"/>
        <v>41.015</v>
      </c>
      <c r="H6" s="35">
        <f t="shared" si="2"/>
        <v>79.39</v>
      </c>
    </row>
    <row r="7" customHeight="1" spans="1:8">
      <c r="A7" s="7">
        <v>5</v>
      </c>
      <c r="B7" s="24" t="s">
        <v>734</v>
      </c>
      <c r="C7" s="24" t="s">
        <v>735</v>
      </c>
      <c r="D7" s="36">
        <v>148.5</v>
      </c>
      <c r="E7" s="35">
        <f t="shared" si="0"/>
        <v>37.125</v>
      </c>
      <c r="F7" s="35">
        <v>84.2</v>
      </c>
      <c r="G7" s="35">
        <f t="shared" si="1"/>
        <v>42.1</v>
      </c>
      <c r="H7" s="35">
        <f t="shared" si="2"/>
        <v>79.225</v>
      </c>
    </row>
    <row r="8" customHeight="1" spans="1:8">
      <c r="A8" s="7">
        <v>6</v>
      </c>
      <c r="B8" s="24" t="s">
        <v>736</v>
      </c>
      <c r="C8" s="24" t="s">
        <v>737</v>
      </c>
      <c r="D8" s="36">
        <v>136.5</v>
      </c>
      <c r="E8" s="35">
        <f t="shared" si="0"/>
        <v>34.125</v>
      </c>
      <c r="F8" s="35">
        <v>89</v>
      </c>
      <c r="G8" s="35">
        <f t="shared" si="1"/>
        <v>44.5</v>
      </c>
      <c r="H8" s="35">
        <f t="shared" si="2"/>
        <v>78.625</v>
      </c>
    </row>
    <row r="9" customHeight="1" spans="1:8">
      <c r="A9" s="7">
        <v>7</v>
      </c>
      <c r="B9" s="24" t="s">
        <v>738</v>
      </c>
      <c r="C9" s="24" t="s">
        <v>739</v>
      </c>
      <c r="D9" s="36">
        <v>145</v>
      </c>
      <c r="E9" s="35">
        <f t="shared" si="0"/>
        <v>36.25</v>
      </c>
      <c r="F9" s="35">
        <v>83.23</v>
      </c>
      <c r="G9" s="35">
        <f t="shared" si="1"/>
        <v>41.615</v>
      </c>
      <c r="H9" s="35">
        <f t="shared" si="2"/>
        <v>77.865</v>
      </c>
    </row>
    <row r="10" customHeight="1" spans="1:8">
      <c r="A10" s="7">
        <v>8</v>
      </c>
      <c r="B10" s="24" t="s">
        <v>740</v>
      </c>
      <c r="C10" s="24" t="s">
        <v>741</v>
      </c>
      <c r="D10" s="36">
        <v>153</v>
      </c>
      <c r="E10" s="35">
        <f t="shared" si="0"/>
        <v>38.25</v>
      </c>
      <c r="F10" s="35">
        <v>77.53</v>
      </c>
      <c r="G10" s="35">
        <f t="shared" si="1"/>
        <v>38.765</v>
      </c>
      <c r="H10" s="35">
        <f t="shared" si="2"/>
        <v>77.015</v>
      </c>
    </row>
    <row r="11" customHeight="1" spans="1:8">
      <c r="A11" s="7">
        <v>9</v>
      </c>
      <c r="B11" s="24" t="s">
        <v>742</v>
      </c>
      <c r="C11" s="24" t="s">
        <v>743</v>
      </c>
      <c r="D11" s="36">
        <v>139</v>
      </c>
      <c r="E11" s="35">
        <f t="shared" si="0"/>
        <v>34.75</v>
      </c>
      <c r="F11" s="35">
        <v>84.27</v>
      </c>
      <c r="G11" s="35">
        <f t="shared" si="1"/>
        <v>42.135</v>
      </c>
      <c r="H11" s="35">
        <f t="shared" si="2"/>
        <v>76.885</v>
      </c>
    </row>
    <row r="12" customHeight="1" spans="1:8">
      <c r="A12" s="7">
        <v>10</v>
      </c>
      <c r="B12" s="24" t="s">
        <v>744</v>
      </c>
      <c r="C12" s="24" t="s">
        <v>745</v>
      </c>
      <c r="D12" s="36">
        <v>140.5</v>
      </c>
      <c r="E12" s="35">
        <f t="shared" si="0"/>
        <v>35.125</v>
      </c>
      <c r="F12" s="35">
        <v>83.33</v>
      </c>
      <c r="G12" s="35">
        <f t="shared" si="1"/>
        <v>41.665</v>
      </c>
      <c r="H12" s="35">
        <f t="shared" si="2"/>
        <v>76.79</v>
      </c>
    </row>
    <row r="13" customHeight="1" spans="1:8">
      <c r="A13" s="7">
        <v>11</v>
      </c>
      <c r="B13" s="24" t="s">
        <v>746</v>
      </c>
      <c r="C13" s="24" t="s">
        <v>747</v>
      </c>
      <c r="D13" s="36">
        <v>138.5</v>
      </c>
      <c r="E13" s="35">
        <f t="shared" si="0"/>
        <v>34.625</v>
      </c>
      <c r="F13" s="35">
        <v>83.53</v>
      </c>
      <c r="G13" s="35">
        <f t="shared" si="1"/>
        <v>41.765</v>
      </c>
      <c r="H13" s="35">
        <f t="shared" si="2"/>
        <v>76.39</v>
      </c>
    </row>
    <row r="14" customHeight="1" spans="1:8">
      <c r="A14" s="7">
        <v>12</v>
      </c>
      <c r="B14" s="24" t="s">
        <v>748</v>
      </c>
      <c r="C14" s="24" t="s">
        <v>749</v>
      </c>
      <c r="D14" s="36">
        <v>131.5</v>
      </c>
      <c r="E14" s="35">
        <f t="shared" si="0"/>
        <v>32.875</v>
      </c>
      <c r="F14" s="35">
        <v>86.57</v>
      </c>
      <c r="G14" s="35">
        <f t="shared" si="1"/>
        <v>43.285</v>
      </c>
      <c r="H14" s="35">
        <f t="shared" si="2"/>
        <v>76.16</v>
      </c>
    </row>
    <row r="15" customHeight="1" spans="1:8">
      <c r="A15" s="7">
        <v>13</v>
      </c>
      <c r="B15" s="24" t="s">
        <v>750</v>
      </c>
      <c r="C15" s="24" t="s">
        <v>751</v>
      </c>
      <c r="D15" s="36">
        <v>136.5</v>
      </c>
      <c r="E15" s="35">
        <f t="shared" si="0"/>
        <v>34.125</v>
      </c>
      <c r="F15" s="35">
        <v>83.9</v>
      </c>
      <c r="G15" s="35">
        <f t="shared" si="1"/>
        <v>41.95</v>
      </c>
      <c r="H15" s="35">
        <f t="shared" si="2"/>
        <v>76.075</v>
      </c>
    </row>
    <row r="16" customHeight="1" spans="1:8">
      <c r="A16" s="7">
        <v>14</v>
      </c>
      <c r="B16" s="24" t="s">
        <v>752</v>
      </c>
      <c r="C16" s="24" t="s">
        <v>753</v>
      </c>
      <c r="D16" s="36">
        <v>129</v>
      </c>
      <c r="E16" s="35">
        <f t="shared" si="0"/>
        <v>32.25</v>
      </c>
      <c r="F16" s="35">
        <v>87.63</v>
      </c>
      <c r="G16" s="35">
        <f t="shared" si="1"/>
        <v>43.815</v>
      </c>
      <c r="H16" s="35">
        <f t="shared" si="2"/>
        <v>76.065</v>
      </c>
    </row>
    <row r="17" customHeight="1" spans="1:8">
      <c r="A17" s="7">
        <v>15</v>
      </c>
      <c r="B17" s="24" t="s">
        <v>754</v>
      </c>
      <c r="C17" s="24" t="s">
        <v>755</v>
      </c>
      <c r="D17" s="36">
        <v>135.5</v>
      </c>
      <c r="E17" s="35">
        <f t="shared" si="0"/>
        <v>33.875</v>
      </c>
      <c r="F17" s="35">
        <v>83.33</v>
      </c>
      <c r="G17" s="35">
        <f t="shared" si="1"/>
        <v>41.665</v>
      </c>
      <c r="H17" s="35">
        <f t="shared" si="2"/>
        <v>75.54</v>
      </c>
    </row>
    <row r="18" customHeight="1" spans="1:8">
      <c r="A18" s="7">
        <v>16</v>
      </c>
      <c r="B18" s="24" t="s">
        <v>756</v>
      </c>
      <c r="C18" s="24" t="s">
        <v>757</v>
      </c>
      <c r="D18" s="37">
        <v>128.5</v>
      </c>
      <c r="E18" s="35">
        <f t="shared" si="0"/>
        <v>32.125</v>
      </c>
      <c r="F18" s="35">
        <v>86.13</v>
      </c>
      <c r="G18" s="35">
        <f t="shared" si="1"/>
        <v>43.065</v>
      </c>
      <c r="H18" s="35">
        <f t="shared" si="2"/>
        <v>75.19</v>
      </c>
    </row>
    <row r="19" customHeight="1" spans="1:8">
      <c r="A19" s="7">
        <v>17</v>
      </c>
      <c r="B19" s="24" t="s">
        <v>758</v>
      </c>
      <c r="C19" s="24" t="s">
        <v>759</v>
      </c>
      <c r="D19" s="37">
        <v>127</v>
      </c>
      <c r="E19" s="35">
        <f t="shared" si="0"/>
        <v>31.75</v>
      </c>
      <c r="F19" s="35">
        <v>86.17</v>
      </c>
      <c r="G19" s="35">
        <f t="shared" si="1"/>
        <v>43.085</v>
      </c>
      <c r="H19" s="35">
        <f t="shared" si="2"/>
        <v>74.835</v>
      </c>
    </row>
    <row r="20" customHeight="1" spans="1:8">
      <c r="A20" s="7">
        <v>18</v>
      </c>
      <c r="B20" s="24" t="s">
        <v>760</v>
      </c>
      <c r="C20" s="24" t="s">
        <v>761</v>
      </c>
      <c r="D20" s="37">
        <v>129</v>
      </c>
      <c r="E20" s="35">
        <f t="shared" si="0"/>
        <v>32.25</v>
      </c>
      <c r="F20" s="35">
        <v>84.63</v>
      </c>
      <c r="G20" s="35">
        <f t="shared" si="1"/>
        <v>42.315</v>
      </c>
      <c r="H20" s="35">
        <f t="shared" si="2"/>
        <v>74.565</v>
      </c>
    </row>
    <row r="21" customHeight="1" spans="1:8">
      <c r="A21" s="7">
        <v>19</v>
      </c>
      <c r="B21" s="24" t="s">
        <v>762</v>
      </c>
      <c r="C21" s="24" t="s">
        <v>763</v>
      </c>
      <c r="D21" s="36">
        <v>145</v>
      </c>
      <c r="E21" s="35">
        <f t="shared" si="0"/>
        <v>36.25</v>
      </c>
      <c r="F21" s="35">
        <v>76.47</v>
      </c>
      <c r="G21" s="35">
        <f t="shared" si="1"/>
        <v>38.235</v>
      </c>
      <c r="H21" s="35">
        <f t="shared" si="2"/>
        <v>74.485</v>
      </c>
    </row>
    <row r="22" customHeight="1" spans="1:8">
      <c r="A22" s="7">
        <v>20</v>
      </c>
      <c r="B22" s="24" t="s">
        <v>764</v>
      </c>
      <c r="C22" s="24" t="s">
        <v>765</v>
      </c>
      <c r="D22" s="37">
        <v>123.5</v>
      </c>
      <c r="E22" s="35">
        <f t="shared" si="0"/>
        <v>30.875</v>
      </c>
      <c r="F22" s="35">
        <v>86.27</v>
      </c>
      <c r="G22" s="35">
        <f t="shared" si="1"/>
        <v>43.135</v>
      </c>
      <c r="H22" s="35">
        <f t="shared" si="2"/>
        <v>74.01</v>
      </c>
    </row>
    <row r="23" customHeight="1" spans="1:8">
      <c r="A23" s="7">
        <v>21</v>
      </c>
      <c r="B23" s="24" t="s">
        <v>766</v>
      </c>
      <c r="C23" s="24" t="s">
        <v>767</v>
      </c>
      <c r="D23" s="36">
        <v>138</v>
      </c>
      <c r="E23" s="35">
        <f t="shared" si="0"/>
        <v>34.5</v>
      </c>
      <c r="F23" s="35">
        <v>78.23</v>
      </c>
      <c r="G23" s="35">
        <f t="shared" si="1"/>
        <v>39.115</v>
      </c>
      <c r="H23" s="35">
        <f t="shared" si="2"/>
        <v>73.615</v>
      </c>
    </row>
    <row r="24" customHeight="1" spans="1:8">
      <c r="A24" s="7">
        <v>22</v>
      </c>
      <c r="B24" s="24" t="s">
        <v>768</v>
      </c>
      <c r="C24" s="24" t="s">
        <v>769</v>
      </c>
      <c r="D24" s="37">
        <v>114.5</v>
      </c>
      <c r="E24" s="35">
        <f t="shared" si="0"/>
        <v>28.625</v>
      </c>
      <c r="F24" s="35">
        <v>88.7</v>
      </c>
      <c r="G24" s="35">
        <f t="shared" si="1"/>
        <v>44.35</v>
      </c>
      <c r="H24" s="35">
        <f t="shared" si="2"/>
        <v>72.975</v>
      </c>
    </row>
    <row r="25" customHeight="1" spans="1:8">
      <c r="A25" s="7">
        <v>23</v>
      </c>
      <c r="B25" s="24" t="s">
        <v>770</v>
      </c>
      <c r="C25" s="24" t="s">
        <v>771</v>
      </c>
      <c r="D25" s="37">
        <v>124.5</v>
      </c>
      <c r="E25" s="35">
        <f t="shared" si="0"/>
        <v>31.125</v>
      </c>
      <c r="F25" s="35">
        <v>83.57</v>
      </c>
      <c r="G25" s="35">
        <f t="shared" si="1"/>
        <v>41.785</v>
      </c>
      <c r="H25" s="35">
        <f t="shared" si="2"/>
        <v>72.91</v>
      </c>
    </row>
    <row r="26" customHeight="1" spans="1:8">
      <c r="A26" s="7">
        <v>24</v>
      </c>
      <c r="B26" s="24" t="s">
        <v>772</v>
      </c>
      <c r="C26" s="24" t="s">
        <v>773</v>
      </c>
      <c r="D26" s="37">
        <v>122</v>
      </c>
      <c r="E26" s="35">
        <f t="shared" si="0"/>
        <v>30.5</v>
      </c>
      <c r="F26" s="35">
        <v>84.2</v>
      </c>
      <c r="G26" s="35">
        <f t="shared" si="1"/>
        <v>42.1</v>
      </c>
      <c r="H26" s="35">
        <f t="shared" si="2"/>
        <v>72.6</v>
      </c>
    </row>
    <row r="27" customHeight="1" spans="1:8">
      <c r="A27" s="7">
        <v>25</v>
      </c>
      <c r="B27" s="24" t="s">
        <v>774</v>
      </c>
      <c r="C27" s="24" t="s">
        <v>775</v>
      </c>
      <c r="D27" s="37">
        <v>124.5</v>
      </c>
      <c r="E27" s="35">
        <f t="shared" si="0"/>
        <v>31.125</v>
      </c>
      <c r="F27" s="35">
        <v>82.27</v>
      </c>
      <c r="G27" s="35">
        <f t="shared" si="1"/>
        <v>41.135</v>
      </c>
      <c r="H27" s="35">
        <f t="shared" si="2"/>
        <v>72.26</v>
      </c>
    </row>
    <row r="28" customHeight="1" spans="1:8">
      <c r="A28" s="7">
        <v>26</v>
      </c>
      <c r="B28" s="24" t="s">
        <v>776</v>
      </c>
      <c r="C28" s="24" t="s">
        <v>777</v>
      </c>
      <c r="D28" s="36">
        <v>132</v>
      </c>
      <c r="E28" s="35">
        <f t="shared" si="0"/>
        <v>33</v>
      </c>
      <c r="F28" s="35">
        <v>78.1</v>
      </c>
      <c r="G28" s="35">
        <f t="shared" si="1"/>
        <v>39.05</v>
      </c>
      <c r="H28" s="35">
        <f t="shared" si="2"/>
        <v>72.05</v>
      </c>
    </row>
    <row r="29" customHeight="1" spans="1:8">
      <c r="A29" s="7">
        <v>27</v>
      </c>
      <c r="B29" s="24" t="s">
        <v>778</v>
      </c>
      <c r="C29" s="24" t="s">
        <v>779</v>
      </c>
      <c r="D29" s="37">
        <v>123</v>
      </c>
      <c r="E29" s="35">
        <f t="shared" si="0"/>
        <v>30.75</v>
      </c>
      <c r="F29" s="35">
        <v>82.4</v>
      </c>
      <c r="G29" s="35">
        <f t="shared" si="1"/>
        <v>41.2</v>
      </c>
      <c r="H29" s="35">
        <f t="shared" si="2"/>
        <v>71.95</v>
      </c>
    </row>
    <row r="30" customHeight="1" spans="1:8">
      <c r="A30" s="7">
        <v>28</v>
      </c>
      <c r="B30" s="24" t="s">
        <v>780</v>
      </c>
      <c r="C30" s="24" t="s">
        <v>781</v>
      </c>
      <c r="D30" s="37">
        <v>113.5</v>
      </c>
      <c r="E30" s="35">
        <f t="shared" si="0"/>
        <v>28.375</v>
      </c>
      <c r="F30" s="35">
        <v>86.23</v>
      </c>
      <c r="G30" s="35">
        <f t="shared" si="1"/>
        <v>43.115</v>
      </c>
      <c r="H30" s="35">
        <f t="shared" si="2"/>
        <v>71.49</v>
      </c>
    </row>
    <row r="31" customHeight="1" spans="1:8">
      <c r="A31" s="7">
        <v>29</v>
      </c>
      <c r="B31" s="24" t="s">
        <v>782</v>
      </c>
      <c r="C31" s="24" t="s">
        <v>783</v>
      </c>
      <c r="D31" s="37">
        <v>112.5</v>
      </c>
      <c r="E31" s="35">
        <f t="shared" si="0"/>
        <v>28.125</v>
      </c>
      <c r="F31" s="35">
        <v>86.43</v>
      </c>
      <c r="G31" s="35">
        <f t="shared" si="1"/>
        <v>43.215</v>
      </c>
      <c r="H31" s="35">
        <f t="shared" si="2"/>
        <v>71.34</v>
      </c>
    </row>
    <row r="32" customHeight="1" spans="1:8">
      <c r="A32" s="7">
        <v>30</v>
      </c>
      <c r="B32" s="24" t="s">
        <v>784</v>
      </c>
      <c r="C32" s="24" t="s">
        <v>785</v>
      </c>
      <c r="D32" s="37">
        <v>119</v>
      </c>
      <c r="E32" s="35">
        <f t="shared" si="0"/>
        <v>29.75</v>
      </c>
      <c r="F32" s="35">
        <v>82.9</v>
      </c>
      <c r="G32" s="35">
        <f t="shared" si="1"/>
        <v>41.45</v>
      </c>
      <c r="H32" s="35">
        <f t="shared" si="2"/>
        <v>71.2</v>
      </c>
    </row>
    <row r="33" customHeight="1" spans="1:8">
      <c r="A33" s="7">
        <v>31</v>
      </c>
      <c r="B33" s="24" t="s">
        <v>786</v>
      </c>
      <c r="C33" s="24" t="s">
        <v>787</v>
      </c>
      <c r="D33" s="36">
        <v>132.5</v>
      </c>
      <c r="E33" s="35">
        <f t="shared" si="0"/>
        <v>33.125</v>
      </c>
      <c r="F33" s="35">
        <v>76.13</v>
      </c>
      <c r="G33" s="35">
        <f t="shared" si="1"/>
        <v>38.065</v>
      </c>
      <c r="H33" s="35">
        <f t="shared" si="2"/>
        <v>71.19</v>
      </c>
    </row>
    <row r="34" customHeight="1" spans="1:8">
      <c r="A34" s="7">
        <v>32</v>
      </c>
      <c r="B34" s="24" t="s">
        <v>788</v>
      </c>
      <c r="C34" s="24" t="s">
        <v>789</v>
      </c>
      <c r="D34" s="37">
        <v>115.5</v>
      </c>
      <c r="E34" s="35">
        <f t="shared" si="0"/>
        <v>28.875</v>
      </c>
      <c r="F34" s="35">
        <v>83.13</v>
      </c>
      <c r="G34" s="35">
        <f t="shared" si="1"/>
        <v>41.565</v>
      </c>
      <c r="H34" s="35">
        <f t="shared" si="2"/>
        <v>70.44</v>
      </c>
    </row>
    <row r="35" customHeight="1" spans="1:8">
      <c r="A35" s="7">
        <v>33</v>
      </c>
      <c r="B35" s="24" t="s">
        <v>790</v>
      </c>
      <c r="C35" s="24" t="s">
        <v>791</v>
      </c>
      <c r="D35" s="37">
        <v>116.5</v>
      </c>
      <c r="E35" s="35">
        <f t="shared" si="0"/>
        <v>29.125</v>
      </c>
      <c r="F35" s="35">
        <v>82.03</v>
      </c>
      <c r="G35" s="35">
        <f t="shared" si="1"/>
        <v>41.015</v>
      </c>
      <c r="H35" s="35">
        <f t="shared" si="2"/>
        <v>70.14</v>
      </c>
    </row>
    <row r="36" customHeight="1" spans="1:8">
      <c r="A36" s="7">
        <v>34</v>
      </c>
      <c r="B36" s="24" t="s">
        <v>792</v>
      </c>
      <c r="C36" s="24" t="s">
        <v>793</v>
      </c>
      <c r="D36" s="37">
        <v>111</v>
      </c>
      <c r="E36" s="35">
        <f t="shared" si="0"/>
        <v>27.75</v>
      </c>
      <c r="F36" s="35">
        <v>83.4</v>
      </c>
      <c r="G36" s="35">
        <f t="shared" si="1"/>
        <v>41.7</v>
      </c>
      <c r="H36" s="35">
        <f t="shared" si="2"/>
        <v>69.45</v>
      </c>
    </row>
    <row r="37" customHeight="1" spans="1:8">
      <c r="A37" s="7">
        <v>35</v>
      </c>
      <c r="B37" s="24" t="s">
        <v>794</v>
      </c>
      <c r="C37" s="24" t="s">
        <v>795</v>
      </c>
      <c r="D37" s="37">
        <v>108</v>
      </c>
      <c r="E37" s="35">
        <f t="shared" si="0"/>
        <v>27</v>
      </c>
      <c r="F37" s="35">
        <v>83.9</v>
      </c>
      <c r="G37" s="35">
        <f t="shared" si="1"/>
        <v>41.95</v>
      </c>
      <c r="H37" s="35">
        <f t="shared" si="2"/>
        <v>68.95</v>
      </c>
    </row>
    <row r="38" customHeight="1" spans="1:8">
      <c r="A38" s="7">
        <v>36</v>
      </c>
      <c r="B38" s="24" t="s">
        <v>796</v>
      </c>
      <c r="C38" s="24" t="s">
        <v>797</v>
      </c>
      <c r="D38" s="37">
        <v>126</v>
      </c>
      <c r="E38" s="35">
        <f t="shared" si="0"/>
        <v>31.5</v>
      </c>
      <c r="F38" s="35">
        <v>72.37</v>
      </c>
      <c r="G38" s="35">
        <f t="shared" si="1"/>
        <v>36.185</v>
      </c>
      <c r="H38" s="35">
        <f t="shared" si="2"/>
        <v>67.685</v>
      </c>
    </row>
    <row r="39" customHeight="1" spans="1:8">
      <c r="A39" s="7">
        <v>37</v>
      </c>
      <c r="B39" s="24" t="s">
        <v>798</v>
      </c>
      <c r="C39" s="24" t="s">
        <v>799</v>
      </c>
      <c r="D39" s="39">
        <v>99.5</v>
      </c>
      <c r="E39" s="35">
        <f t="shared" si="0"/>
        <v>24.875</v>
      </c>
      <c r="F39" s="35">
        <v>83.77</v>
      </c>
      <c r="G39" s="35">
        <f t="shared" si="1"/>
        <v>41.885</v>
      </c>
      <c r="H39" s="35">
        <f t="shared" si="2"/>
        <v>66.76</v>
      </c>
    </row>
    <row r="40" customHeight="1" spans="1:8">
      <c r="A40" s="7">
        <v>38</v>
      </c>
      <c r="B40" s="24" t="s">
        <v>589</v>
      </c>
      <c r="C40" s="24" t="s">
        <v>800</v>
      </c>
      <c r="D40" s="37">
        <v>120</v>
      </c>
      <c r="E40" s="35">
        <f t="shared" si="0"/>
        <v>30</v>
      </c>
      <c r="F40" s="35">
        <v>71.87</v>
      </c>
      <c r="G40" s="35">
        <f t="shared" si="1"/>
        <v>35.935</v>
      </c>
      <c r="H40" s="35">
        <f t="shared" si="2"/>
        <v>65.935</v>
      </c>
    </row>
    <row r="41" customHeight="1" spans="1:8">
      <c r="A41" s="7">
        <v>39</v>
      </c>
      <c r="B41" s="24" t="s">
        <v>801</v>
      </c>
      <c r="C41" s="24" t="s">
        <v>802</v>
      </c>
      <c r="D41" s="37">
        <v>114</v>
      </c>
      <c r="E41" s="35">
        <f t="shared" si="0"/>
        <v>28.5</v>
      </c>
      <c r="F41" s="35">
        <v>73.8</v>
      </c>
      <c r="G41" s="35">
        <f t="shared" si="1"/>
        <v>36.9</v>
      </c>
      <c r="H41" s="35">
        <f t="shared" si="2"/>
        <v>65.4</v>
      </c>
    </row>
    <row r="42" customHeight="1" spans="1:8">
      <c r="A42" s="7">
        <v>40</v>
      </c>
      <c r="B42" s="24" t="s">
        <v>803</v>
      </c>
      <c r="C42" s="24" t="s">
        <v>804</v>
      </c>
      <c r="D42" s="39">
        <v>105</v>
      </c>
      <c r="E42" s="35">
        <f t="shared" si="0"/>
        <v>26.25</v>
      </c>
      <c r="F42" s="35">
        <v>76.87</v>
      </c>
      <c r="G42" s="35">
        <f t="shared" si="1"/>
        <v>38.435</v>
      </c>
      <c r="H42" s="35">
        <f t="shared" si="2"/>
        <v>64.685</v>
      </c>
    </row>
    <row r="43" customHeight="1" spans="1:8">
      <c r="A43" s="7">
        <v>41</v>
      </c>
      <c r="B43" s="24" t="s">
        <v>805</v>
      </c>
      <c r="C43" s="24" t="s">
        <v>806</v>
      </c>
      <c r="D43" s="37">
        <v>106</v>
      </c>
      <c r="E43" s="35">
        <f t="shared" si="0"/>
        <v>26.5</v>
      </c>
      <c r="F43" s="35">
        <v>71.37</v>
      </c>
      <c r="G43" s="35">
        <f t="shared" si="1"/>
        <v>35.685</v>
      </c>
      <c r="H43" s="35">
        <f t="shared" si="2"/>
        <v>62.185</v>
      </c>
    </row>
    <row r="44" customHeight="1" spans="1:8">
      <c r="A44" s="7">
        <v>42</v>
      </c>
      <c r="B44" s="24" t="s">
        <v>807</v>
      </c>
      <c r="C44" s="24" t="s">
        <v>808</v>
      </c>
      <c r="D44" s="39">
        <v>103</v>
      </c>
      <c r="E44" s="35">
        <f t="shared" si="0"/>
        <v>25.75</v>
      </c>
      <c r="F44" s="35">
        <v>72.63</v>
      </c>
      <c r="G44" s="35">
        <f t="shared" si="1"/>
        <v>36.315</v>
      </c>
      <c r="H44" s="35">
        <f t="shared" si="2"/>
        <v>62.065</v>
      </c>
    </row>
    <row r="45" customHeight="1" spans="1:8">
      <c r="A45" s="7">
        <v>43</v>
      </c>
      <c r="B45" s="24" t="s">
        <v>809</v>
      </c>
      <c r="C45" s="24" t="s">
        <v>810</v>
      </c>
      <c r="D45" s="39">
        <v>100</v>
      </c>
      <c r="E45" s="35">
        <f t="shared" si="0"/>
        <v>25</v>
      </c>
      <c r="F45" s="35">
        <v>71.93</v>
      </c>
      <c r="G45" s="35">
        <f t="shared" si="1"/>
        <v>35.965</v>
      </c>
      <c r="H45" s="35">
        <f t="shared" si="2"/>
        <v>60.965</v>
      </c>
    </row>
    <row r="46" customHeight="1" spans="1:8">
      <c r="A46" s="7">
        <v>44</v>
      </c>
      <c r="B46" s="24" t="s">
        <v>811</v>
      </c>
      <c r="C46" s="24" t="s">
        <v>812</v>
      </c>
      <c r="D46" s="37">
        <v>116.5</v>
      </c>
      <c r="E46" s="35">
        <f t="shared" si="0"/>
        <v>29.125</v>
      </c>
      <c r="F46" s="35">
        <v>0</v>
      </c>
      <c r="G46" s="35">
        <f t="shared" si="1"/>
        <v>0</v>
      </c>
      <c r="H46" s="35">
        <f t="shared" si="2"/>
        <v>29.125</v>
      </c>
    </row>
    <row r="47" customHeight="1" spans="1:8">
      <c r="A47" s="7">
        <v>45</v>
      </c>
      <c r="B47" s="24" t="s">
        <v>813</v>
      </c>
      <c r="C47" s="24" t="s">
        <v>814</v>
      </c>
      <c r="D47" s="37">
        <v>112</v>
      </c>
      <c r="E47" s="35">
        <f t="shared" si="0"/>
        <v>28</v>
      </c>
      <c r="F47" s="35">
        <v>0</v>
      </c>
      <c r="G47" s="35">
        <f t="shared" si="1"/>
        <v>0</v>
      </c>
      <c r="H47" s="35">
        <f t="shared" si="2"/>
        <v>28</v>
      </c>
    </row>
    <row r="48" customHeight="1" spans="1:8">
      <c r="A48" s="7">
        <v>46</v>
      </c>
      <c r="B48" s="24" t="s">
        <v>815</v>
      </c>
      <c r="C48" s="24" t="s">
        <v>816</v>
      </c>
      <c r="D48" s="39">
        <v>97</v>
      </c>
      <c r="E48" s="35">
        <f t="shared" si="0"/>
        <v>24.25</v>
      </c>
      <c r="F48" s="35">
        <v>0</v>
      </c>
      <c r="G48" s="35">
        <f t="shared" si="1"/>
        <v>0</v>
      </c>
      <c r="H48" s="35">
        <f t="shared" si="2"/>
        <v>24.25</v>
      </c>
    </row>
  </sheetData>
  <mergeCells count="1">
    <mergeCell ref="A1:H1"/>
  </mergeCells>
  <pageMargins left="0.66875" right="0.66875" top="0.66875" bottom="0.865972222222222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I10" sqref="I10"/>
    </sheetView>
  </sheetViews>
  <sheetFormatPr defaultColWidth="11.875" defaultRowHeight="27" customHeight="1" outlineLevelCol="7"/>
  <cols>
    <col min="1" max="1" width="6.75" customWidth="1"/>
    <col min="2" max="2" width="11.875" customWidth="1"/>
    <col min="3" max="3" width="14" customWidth="1"/>
    <col min="4" max="4" width="11.125" style="30" customWidth="1"/>
    <col min="5" max="5" width="11.875" customWidth="1"/>
  </cols>
  <sheetData>
    <row r="1" ht="51" customHeight="1" spans="1:8">
      <c r="A1" s="1" t="s">
        <v>817</v>
      </c>
      <c r="B1" s="1"/>
      <c r="C1" s="1"/>
      <c r="D1" s="1"/>
      <c r="E1" s="1"/>
      <c r="F1" s="1"/>
      <c r="G1" s="1"/>
      <c r="H1" s="1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2" t="s">
        <v>55</v>
      </c>
      <c r="G2" s="33" t="s">
        <v>201</v>
      </c>
      <c r="H2" s="33" t="s">
        <v>11</v>
      </c>
    </row>
    <row r="3" customHeight="1" spans="1:8">
      <c r="A3" s="7">
        <v>1</v>
      </c>
      <c r="B3" s="24" t="s">
        <v>818</v>
      </c>
      <c r="C3" s="24" t="s">
        <v>819</v>
      </c>
      <c r="D3" s="34">
        <v>162</v>
      </c>
      <c r="E3" s="35">
        <f t="shared" ref="E3:E65" si="0">D3*0.25</f>
        <v>40.5</v>
      </c>
      <c r="F3" s="10">
        <v>87.77</v>
      </c>
      <c r="G3" s="35">
        <f t="shared" ref="G3:G65" si="1">F3*0.5</f>
        <v>43.885</v>
      </c>
      <c r="H3" s="35">
        <f t="shared" ref="H3:H65" si="2">E3+G3</f>
        <v>84.385</v>
      </c>
    </row>
    <row r="4" customHeight="1" spans="1:8">
      <c r="A4" s="7">
        <v>2</v>
      </c>
      <c r="B4" s="24" t="s">
        <v>820</v>
      </c>
      <c r="C4" s="24" t="s">
        <v>821</v>
      </c>
      <c r="D4" s="36">
        <v>159.5</v>
      </c>
      <c r="E4" s="35">
        <f t="shared" si="0"/>
        <v>39.875</v>
      </c>
      <c r="F4" s="10">
        <v>87.94</v>
      </c>
      <c r="G4" s="35">
        <f t="shared" si="1"/>
        <v>43.97</v>
      </c>
      <c r="H4" s="35">
        <f t="shared" si="2"/>
        <v>83.845</v>
      </c>
    </row>
    <row r="5" customHeight="1" spans="1:8">
      <c r="A5" s="7">
        <v>3</v>
      </c>
      <c r="B5" s="24" t="s">
        <v>822</v>
      </c>
      <c r="C5" s="24" t="s">
        <v>823</v>
      </c>
      <c r="D5" s="36">
        <v>156.5</v>
      </c>
      <c r="E5" s="35">
        <f t="shared" si="0"/>
        <v>39.125</v>
      </c>
      <c r="F5" s="10">
        <v>88.95</v>
      </c>
      <c r="G5" s="35">
        <f t="shared" si="1"/>
        <v>44.475</v>
      </c>
      <c r="H5" s="35">
        <f t="shared" si="2"/>
        <v>83.6</v>
      </c>
    </row>
    <row r="6" customHeight="1" spans="1:8">
      <c r="A6" s="7">
        <v>4</v>
      </c>
      <c r="B6" s="24" t="s">
        <v>824</v>
      </c>
      <c r="C6" s="24" t="s">
        <v>825</v>
      </c>
      <c r="D6" s="36">
        <v>160</v>
      </c>
      <c r="E6" s="35">
        <f t="shared" si="0"/>
        <v>40</v>
      </c>
      <c r="F6" s="10">
        <v>86.27</v>
      </c>
      <c r="G6" s="35">
        <f t="shared" si="1"/>
        <v>43.135</v>
      </c>
      <c r="H6" s="35">
        <f t="shared" si="2"/>
        <v>83.135</v>
      </c>
    </row>
    <row r="7" customHeight="1" spans="1:8">
      <c r="A7" s="7">
        <v>5</v>
      </c>
      <c r="B7" s="24" t="s">
        <v>826</v>
      </c>
      <c r="C7" s="24" t="s">
        <v>827</v>
      </c>
      <c r="D7" s="36">
        <v>157.5</v>
      </c>
      <c r="E7" s="35">
        <f t="shared" si="0"/>
        <v>39.375</v>
      </c>
      <c r="F7" s="10">
        <v>85.36</v>
      </c>
      <c r="G7" s="35">
        <f t="shared" si="1"/>
        <v>42.68</v>
      </c>
      <c r="H7" s="35">
        <f t="shared" si="2"/>
        <v>82.055</v>
      </c>
    </row>
    <row r="8" customHeight="1" spans="1:8">
      <c r="A8" s="7">
        <v>6</v>
      </c>
      <c r="B8" s="24" t="s">
        <v>828</v>
      </c>
      <c r="C8" s="24" t="s">
        <v>829</v>
      </c>
      <c r="D8" s="37">
        <v>149.5</v>
      </c>
      <c r="E8" s="35">
        <f t="shared" si="0"/>
        <v>37.375</v>
      </c>
      <c r="F8" s="10">
        <v>88.95</v>
      </c>
      <c r="G8" s="35">
        <f t="shared" si="1"/>
        <v>44.475</v>
      </c>
      <c r="H8" s="35">
        <f t="shared" si="2"/>
        <v>81.85</v>
      </c>
    </row>
    <row r="9" customHeight="1" spans="1:8">
      <c r="A9" s="7">
        <v>7</v>
      </c>
      <c r="B9" s="24" t="s">
        <v>830</v>
      </c>
      <c r="C9" s="24" t="s">
        <v>831</v>
      </c>
      <c r="D9" s="36">
        <v>156.5</v>
      </c>
      <c r="E9" s="35">
        <f t="shared" si="0"/>
        <v>39.125</v>
      </c>
      <c r="F9" s="10">
        <v>85.32</v>
      </c>
      <c r="G9" s="35">
        <f t="shared" si="1"/>
        <v>42.66</v>
      </c>
      <c r="H9" s="35">
        <f t="shared" si="2"/>
        <v>81.785</v>
      </c>
    </row>
    <row r="10" customHeight="1" spans="1:8">
      <c r="A10" s="7">
        <v>8</v>
      </c>
      <c r="B10" s="24" t="s">
        <v>832</v>
      </c>
      <c r="C10" s="24" t="s">
        <v>833</v>
      </c>
      <c r="D10" s="36">
        <v>160</v>
      </c>
      <c r="E10" s="35">
        <f t="shared" si="0"/>
        <v>40</v>
      </c>
      <c r="F10" s="10">
        <v>82.73</v>
      </c>
      <c r="G10" s="35">
        <f t="shared" si="1"/>
        <v>41.365</v>
      </c>
      <c r="H10" s="35">
        <f t="shared" si="2"/>
        <v>81.365</v>
      </c>
    </row>
    <row r="11" customHeight="1" spans="1:8">
      <c r="A11" s="7">
        <v>9</v>
      </c>
      <c r="B11" s="24" t="s">
        <v>834</v>
      </c>
      <c r="C11" s="24" t="s">
        <v>835</v>
      </c>
      <c r="D11" s="36">
        <v>161.5</v>
      </c>
      <c r="E11" s="35">
        <f t="shared" si="0"/>
        <v>40.375</v>
      </c>
      <c r="F11" s="10">
        <v>81.82</v>
      </c>
      <c r="G11" s="35">
        <f t="shared" si="1"/>
        <v>40.91</v>
      </c>
      <c r="H11" s="35">
        <f t="shared" si="2"/>
        <v>81.285</v>
      </c>
    </row>
    <row r="12" customHeight="1" spans="1:8">
      <c r="A12" s="7">
        <v>10</v>
      </c>
      <c r="B12" s="24" t="s">
        <v>836</v>
      </c>
      <c r="C12" s="24" t="s">
        <v>837</v>
      </c>
      <c r="D12" s="36">
        <v>158</v>
      </c>
      <c r="E12" s="35">
        <f t="shared" si="0"/>
        <v>39.5</v>
      </c>
      <c r="F12" s="10">
        <v>83.53</v>
      </c>
      <c r="G12" s="35">
        <f t="shared" si="1"/>
        <v>41.765</v>
      </c>
      <c r="H12" s="35">
        <f t="shared" si="2"/>
        <v>81.265</v>
      </c>
    </row>
    <row r="13" customHeight="1" spans="1:8">
      <c r="A13" s="7">
        <v>11</v>
      </c>
      <c r="B13" s="24" t="s">
        <v>838</v>
      </c>
      <c r="C13" s="24" t="s">
        <v>839</v>
      </c>
      <c r="D13" s="37">
        <v>147</v>
      </c>
      <c r="E13" s="35">
        <f t="shared" si="0"/>
        <v>36.75</v>
      </c>
      <c r="F13" s="10">
        <v>88.11</v>
      </c>
      <c r="G13" s="35">
        <f t="shared" si="1"/>
        <v>44.055</v>
      </c>
      <c r="H13" s="35">
        <f t="shared" si="2"/>
        <v>80.805</v>
      </c>
    </row>
    <row r="14" customHeight="1" spans="1:8">
      <c r="A14" s="7">
        <v>12</v>
      </c>
      <c r="B14" s="24" t="s">
        <v>840</v>
      </c>
      <c r="C14" s="24" t="s">
        <v>841</v>
      </c>
      <c r="D14" s="36">
        <v>158</v>
      </c>
      <c r="E14" s="35">
        <f t="shared" si="0"/>
        <v>39.5</v>
      </c>
      <c r="F14" s="10">
        <v>82.53</v>
      </c>
      <c r="G14" s="35">
        <f t="shared" si="1"/>
        <v>41.265</v>
      </c>
      <c r="H14" s="35">
        <f t="shared" si="2"/>
        <v>80.765</v>
      </c>
    </row>
    <row r="15" customHeight="1" spans="1:8">
      <c r="A15" s="7">
        <v>13</v>
      </c>
      <c r="B15" s="24" t="s">
        <v>842</v>
      </c>
      <c r="C15" s="24" t="s">
        <v>843</v>
      </c>
      <c r="D15" s="36">
        <v>158</v>
      </c>
      <c r="E15" s="35">
        <f t="shared" si="0"/>
        <v>39.5</v>
      </c>
      <c r="F15" s="10">
        <v>82</v>
      </c>
      <c r="G15" s="35">
        <f t="shared" si="1"/>
        <v>41</v>
      </c>
      <c r="H15" s="35">
        <f t="shared" si="2"/>
        <v>80.5</v>
      </c>
    </row>
    <row r="16" customHeight="1" spans="1:8">
      <c r="A16" s="7">
        <v>14</v>
      </c>
      <c r="B16" s="24" t="s">
        <v>844</v>
      </c>
      <c r="C16" s="24" t="s">
        <v>845</v>
      </c>
      <c r="D16" s="36">
        <v>157</v>
      </c>
      <c r="E16" s="35">
        <f t="shared" si="0"/>
        <v>39.25</v>
      </c>
      <c r="F16" s="10">
        <v>82.17</v>
      </c>
      <c r="G16" s="35">
        <f t="shared" si="1"/>
        <v>41.085</v>
      </c>
      <c r="H16" s="35">
        <f t="shared" si="2"/>
        <v>80.335</v>
      </c>
    </row>
    <row r="17" customHeight="1" spans="1:8">
      <c r="A17" s="7">
        <v>15</v>
      </c>
      <c r="B17" s="24" t="s">
        <v>846</v>
      </c>
      <c r="C17" s="24" t="s">
        <v>847</v>
      </c>
      <c r="D17" s="36">
        <v>158</v>
      </c>
      <c r="E17" s="35">
        <f t="shared" si="0"/>
        <v>39.5</v>
      </c>
      <c r="F17" s="10">
        <v>81.49</v>
      </c>
      <c r="G17" s="35">
        <f t="shared" si="1"/>
        <v>40.745</v>
      </c>
      <c r="H17" s="35">
        <f t="shared" si="2"/>
        <v>80.245</v>
      </c>
    </row>
    <row r="18" customHeight="1" spans="1:8">
      <c r="A18" s="7">
        <v>16</v>
      </c>
      <c r="B18" s="24" t="s">
        <v>848</v>
      </c>
      <c r="C18" s="24" t="s">
        <v>849</v>
      </c>
      <c r="D18" s="36">
        <v>157.5</v>
      </c>
      <c r="E18" s="35">
        <f t="shared" si="0"/>
        <v>39.375</v>
      </c>
      <c r="F18" s="10">
        <v>81.58</v>
      </c>
      <c r="G18" s="35">
        <f t="shared" si="1"/>
        <v>40.79</v>
      </c>
      <c r="H18" s="35">
        <f t="shared" si="2"/>
        <v>80.165</v>
      </c>
    </row>
    <row r="19" customHeight="1" spans="1:8">
      <c r="A19" s="7">
        <v>17</v>
      </c>
      <c r="B19" s="24" t="s">
        <v>850</v>
      </c>
      <c r="C19" s="24" t="s">
        <v>851</v>
      </c>
      <c r="D19" s="36">
        <v>159.5</v>
      </c>
      <c r="E19" s="35">
        <f t="shared" si="0"/>
        <v>39.875</v>
      </c>
      <c r="F19" s="10">
        <v>80.4</v>
      </c>
      <c r="G19" s="35">
        <f t="shared" si="1"/>
        <v>40.2</v>
      </c>
      <c r="H19" s="35">
        <f t="shared" si="2"/>
        <v>80.075</v>
      </c>
    </row>
    <row r="20" customHeight="1" spans="1:8">
      <c r="A20" s="7">
        <v>18</v>
      </c>
      <c r="B20" s="24" t="s">
        <v>852</v>
      </c>
      <c r="C20" s="24" t="s">
        <v>853</v>
      </c>
      <c r="D20" s="36">
        <v>157.5</v>
      </c>
      <c r="E20" s="35">
        <f t="shared" si="0"/>
        <v>39.375</v>
      </c>
      <c r="F20" s="10">
        <v>81.12</v>
      </c>
      <c r="G20" s="35">
        <f t="shared" si="1"/>
        <v>40.56</v>
      </c>
      <c r="H20" s="35">
        <f t="shared" si="2"/>
        <v>79.935</v>
      </c>
    </row>
    <row r="21" customHeight="1" spans="1:8">
      <c r="A21" s="7">
        <v>19</v>
      </c>
      <c r="B21" s="24" t="s">
        <v>854</v>
      </c>
      <c r="C21" s="24" t="s">
        <v>855</v>
      </c>
      <c r="D21" s="37">
        <v>155</v>
      </c>
      <c r="E21" s="35">
        <f t="shared" si="0"/>
        <v>38.75</v>
      </c>
      <c r="F21" s="10">
        <v>82.2</v>
      </c>
      <c r="G21" s="35">
        <f t="shared" si="1"/>
        <v>41.1</v>
      </c>
      <c r="H21" s="35">
        <f t="shared" si="2"/>
        <v>79.85</v>
      </c>
    </row>
    <row r="22" customHeight="1" spans="1:8">
      <c r="A22" s="7">
        <v>20</v>
      </c>
      <c r="B22" s="24" t="s">
        <v>856</v>
      </c>
      <c r="C22" s="24" t="s">
        <v>857</v>
      </c>
      <c r="D22" s="37">
        <v>146.5</v>
      </c>
      <c r="E22" s="35">
        <f t="shared" si="0"/>
        <v>36.625</v>
      </c>
      <c r="F22" s="10">
        <v>86.33</v>
      </c>
      <c r="G22" s="35">
        <f t="shared" si="1"/>
        <v>43.165</v>
      </c>
      <c r="H22" s="35">
        <f t="shared" si="2"/>
        <v>79.79</v>
      </c>
    </row>
    <row r="23" customHeight="1" spans="1:8">
      <c r="A23" s="7">
        <v>21</v>
      </c>
      <c r="B23" s="24" t="s">
        <v>858</v>
      </c>
      <c r="C23" s="24" t="s">
        <v>859</v>
      </c>
      <c r="D23" s="36">
        <v>156</v>
      </c>
      <c r="E23" s="35">
        <f t="shared" si="0"/>
        <v>39</v>
      </c>
      <c r="F23" s="10">
        <v>81.49</v>
      </c>
      <c r="G23" s="35">
        <f t="shared" si="1"/>
        <v>40.745</v>
      </c>
      <c r="H23" s="35">
        <f t="shared" si="2"/>
        <v>79.745</v>
      </c>
    </row>
    <row r="24" s="29" customFormat="1" customHeight="1" spans="1:8">
      <c r="A24" s="7">
        <v>22</v>
      </c>
      <c r="B24" s="24" t="s">
        <v>860</v>
      </c>
      <c r="C24" s="24" t="s">
        <v>861</v>
      </c>
      <c r="D24" s="37">
        <v>149.5</v>
      </c>
      <c r="E24" s="35">
        <f t="shared" si="0"/>
        <v>37.375</v>
      </c>
      <c r="F24" s="10">
        <v>84.54</v>
      </c>
      <c r="G24" s="35">
        <f t="shared" si="1"/>
        <v>42.27</v>
      </c>
      <c r="H24" s="35">
        <f t="shared" si="2"/>
        <v>79.645</v>
      </c>
    </row>
    <row r="25" customHeight="1" spans="1:8">
      <c r="A25" s="7">
        <v>23</v>
      </c>
      <c r="B25" s="24" t="s">
        <v>862</v>
      </c>
      <c r="C25" s="24" t="s">
        <v>863</v>
      </c>
      <c r="D25" s="37">
        <v>152.5</v>
      </c>
      <c r="E25" s="35">
        <f t="shared" si="0"/>
        <v>38.125</v>
      </c>
      <c r="F25" s="10">
        <v>82.89</v>
      </c>
      <c r="G25" s="35">
        <f t="shared" si="1"/>
        <v>41.445</v>
      </c>
      <c r="H25" s="35">
        <f t="shared" si="2"/>
        <v>79.57</v>
      </c>
    </row>
    <row r="26" customHeight="1" spans="1:8">
      <c r="A26" s="7">
        <v>24</v>
      </c>
      <c r="B26" s="24" t="s">
        <v>864</v>
      </c>
      <c r="C26" s="24" t="s">
        <v>865</v>
      </c>
      <c r="D26" s="37">
        <v>154.5</v>
      </c>
      <c r="E26" s="35">
        <f t="shared" si="0"/>
        <v>38.625</v>
      </c>
      <c r="F26" s="10">
        <v>81.75</v>
      </c>
      <c r="G26" s="35">
        <f t="shared" si="1"/>
        <v>40.875</v>
      </c>
      <c r="H26" s="35">
        <f t="shared" si="2"/>
        <v>79.5</v>
      </c>
    </row>
    <row r="27" customHeight="1" spans="1:8">
      <c r="A27" s="7">
        <v>25</v>
      </c>
      <c r="B27" s="24" t="s">
        <v>866</v>
      </c>
      <c r="C27" s="24" t="s">
        <v>867</v>
      </c>
      <c r="D27" s="37">
        <v>155</v>
      </c>
      <c r="E27" s="35">
        <f t="shared" si="0"/>
        <v>38.75</v>
      </c>
      <c r="F27" s="10">
        <v>81.35</v>
      </c>
      <c r="G27" s="35">
        <f t="shared" si="1"/>
        <v>40.675</v>
      </c>
      <c r="H27" s="35">
        <f t="shared" si="2"/>
        <v>79.425</v>
      </c>
    </row>
    <row r="28" customHeight="1" spans="1:8">
      <c r="A28" s="7">
        <v>26</v>
      </c>
      <c r="B28" s="24" t="s">
        <v>868</v>
      </c>
      <c r="C28" s="24" t="s">
        <v>869</v>
      </c>
      <c r="D28" s="37">
        <v>147</v>
      </c>
      <c r="E28" s="35">
        <f t="shared" si="0"/>
        <v>36.75</v>
      </c>
      <c r="F28" s="10">
        <v>85.09</v>
      </c>
      <c r="G28" s="35">
        <f t="shared" si="1"/>
        <v>42.545</v>
      </c>
      <c r="H28" s="35">
        <f t="shared" si="2"/>
        <v>79.295</v>
      </c>
    </row>
    <row r="29" customHeight="1" spans="1:8">
      <c r="A29" s="7">
        <v>27</v>
      </c>
      <c r="B29" s="24" t="s">
        <v>870</v>
      </c>
      <c r="C29" s="24" t="s">
        <v>871</v>
      </c>
      <c r="D29" s="37">
        <v>153</v>
      </c>
      <c r="E29" s="35">
        <f t="shared" si="0"/>
        <v>38.25</v>
      </c>
      <c r="F29" s="10">
        <v>82</v>
      </c>
      <c r="G29" s="35">
        <f t="shared" si="1"/>
        <v>41</v>
      </c>
      <c r="H29" s="35">
        <f t="shared" si="2"/>
        <v>79.25</v>
      </c>
    </row>
    <row r="30" customHeight="1" spans="1:8">
      <c r="A30" s="7">
        <v>28</v>
      </c>
      <c r="B30" s="24" t="s">
        <v>872</v>
      </c>
      <c r="C30" s="24" t="s">
        <v>873</v>
      </c>
      <c r="D30" s="37">
        <v>153</v>
      </c>
      <c r="E30" s="35">
        <f t="shared" si="0"/>
        <v>38.25</v>
      </c>
      <c r="F30" s="10">
        <v>81.82</v>
      </c>
      <c r="G30" s="35">
        <f t="shared" si="1"/>
        <v>40.91</v>
      </c>
      <c r="H30" s="35">
        <f t="shared" si="2"/>
        <v>79.16</v>
      </c>
    </row>
    <row r="31" customHeight="1" spans="1:8">
      <c r="A31" s="7">
        <v>29</v>
      </c>
      <c r="B31" s="24" t="s">
        <v>874</v>
      </c>
      <c r="C31" s="24" t="s">
        <v>875</v>
      </c>
      <c r="D31" s="34">
        <v>166.5</v>
      </c>
      <c r="E31" s="35">
        <f t="shared" si="0"/>
        <v>41.625</v>
      </c>
      <c r="F31" s="10">
        <v>75.04</v>
      </c>
      <c r="G31" s="35">
        <f t="shared" si="1"/>
        <v>37.52</v>
      </c>
      <c r="H31" s="35">
        <f t="shared" si="2"/>
        <v>79.145</v>
      </c>
    </row>
    <row r="32" customHeight="1" spans="1:8">
      <c r="A32" s="7">
        <v>30</v>
      </c>
      <c r="B32" s="24" t="s">
        <v>876</v>
      </c>
      <c r="C32" s="24" t="s">
        <v>877</v>
      </c>
      <c r="D32" s="37">
        <v>146</v>
      </c>
      <c r="E32" s="35">
        <f t="shared" si="0"/>
        <v>36.5</v>
      </c>
      <c r="F32" s="10">
        <v>85.23</v>
      </c>
      <c r="G32" s="35">
        <f t="shared" si="1"/>
        <v>42.615</v>
      </c>
      <c r="H32" s="35">
        <f t="shared" si="2"/>
        <v>79.115</v>
      </c>
    </row>
    <row r="33" customHeight="1" spans="1:8">
      <c r="A33" s="7">
        <v>31</v>
      </c>
      <c r="B33" s="24" t="s">
        <v>878</v>
      </c>
      <c r="C33" s="24" t="s">
        <v>879</v>
      </c>
      <c r="D33" s="37">
        <v>146.5</v>
      </c>
      <c r="E33" s="35">
        <f t="shared" si="0"/>
        <v>36.625</v>
      </c>
      <c r="F33" s="19">
        <v>84.54</v>
      </c>
      <c r="G33" s="35">
        <f t="shared" si="1"/>
        <v>42.27</v>
      </c>
      <c r="H33" s="35">
        <f t="shared" si="2"/>
        <v>78.895</v>
      </c>
    </row>
    <row r="34" customHeight="1" spans="1:8">
      <c r="A34" s="7">
        <v>32</v>
      </c>
      <c r="B34" s="24" t="s">
        <v>880</v>
      </c>
      <c r="C34" s="24" t="s">
        <v>881</v>
      </c>
      <c r="D34" s="37">
        <v>152</v>
      </c>
      <c r="E34" s="35">
        <f t="shared" si="0"/>
        <v>38</v>
      </c>
      <c r="F34" s="10">
        <v>81.49</v>
      </c>
      <c r="G34" s="35">
        <f t="shared" si="1"/>
        <v>40.745</v>
      </c>
      <c r="H34" s="35">
        <f t="shared" si="2"/>
        <v>78.745</v>
      </c>
    </row>
    <row r="35" customHeight="1" spans="1:8">
      <c r="A35" s="7">
        <v>33</v>
      </c>
      <c r="B35" s="24" t="s">
        <v>882</v>
      </c>
      <c r="C35" s="24" t="s">
        <v>883</v>
      </c>
      <c r="D35" s="37">
        <v>150.5</v>
      </c>
      <c r="E35" s="35">
        <f t="shared" si="0"/>
        <v>37.625</v>
      </c>
      <c r="F35" s="10">
        <v>82.17</v>
      </c>
      <c r="G35" s="35">
        <f t="shared" si="1"/>
        <v>41.085</v>
      </c>
      <c r="H35" s="35">
        <f t="shared" si="2"/>
        <v>78.71</v>
      </c>
    </row>
    <row r="36" customHeight="1" spans="1:8">
      <c r="A36" s="7">
        <v>34</v>
      </c>
      <c r="B36" s="24" t="s">
        <v>884</v>
      </c>
      <c r="C36" s="24" t="s">
        <v>885</v>
      </c>
      <c r="D36" s="36">
        <v>156.5</v>
      </c>
      <c r="E36" s="35">
        <f t="shared" si="0"/>
        <v>39.125</v>
      </c>
      <c r="F36" s="10">
        <v>79.11</v>
      </c>
      <c r="G36" s="35">
        <f t="shared" si="1"/>
        <v>39.555</v>
      </c>
      <c r="H36" s="35">
        <f t="shared" si="2"/>
        <v>78.68</v>
      </c>
    </row>
    <row r="37" customHeight="1" spans="1:8">
      <c r="A37" s="7">
        <v>35</v>
      </c>
      <c r="B37" s="24" t="s">
        <v>886</v>
      </c>
      <c r="C37" s="24" t="s">
        <v>887</v>
      </c>
      <c r="D37" s="37">
        <v>149.5</v>
      </c>
      <c r="E37" s="35">
        <f t="shared" si="0"/>
        <v>37.375</v>
      </c>
      <c r="F37" s="10">
        <v>82.4</v>
      </c>
      <c r="G37" s="35">
        <f t="shared" si="1"/>
        <v>41.2</v>
      </c>
      <c r="H37" s="35">
        <f t="shared" si="2"/>
        <v>78.575</v>
      </c>
    </row>
    <row r="38" customHeight="1" spans="1:8">
      <c r="A38" s="7">
        <v>36</v>
      </c>
      <c r="B38" s="24" t="s">
        <v>888</v>
      </c>
      <c r="C38" s="24" t="s">
        <v>889</v>
      </c>
      <c r="D38" s="37">
        <v>144.5</v>
      </c>
      <c r="E38" s="35">
        <f t="shared" si="0"/>
        <v>36.125</v>
      </c>
      <c r="F38" s="10">
        <v>84.88</v>
      </c>
      <c r="G38" s="35">
        <f t="shared" si="1"/>
        <v>42.44</v>
      </c>
      <c r="H38" s="35">
        <f t="shared" si="2"/>
        <v>78.565</v>
      </c>
    </row>
    <row r="39" customHeight="1" spans="1:8">
      <c r="A39" s="7">
        <v>37</v>
      </c>
      <c r="B39" s="24" t="s">
        <v>890</v>
      </c>
      <c r="C39" s="24" t="s">
        <v>891</v>
      </c>
      <c r="D39" s="37">
        <v>153</v>
      </c>
      <c r="E39" s="35">
        <f t="shared" si="0"/>
        <v>38.25</v>
      </c>
      <c r="F39" s="10">
        <v>80.6</v>
      </c>
      <c r="G39" s="35">
        <f t="shared" si="1"/>
        <v>40.3</v>
      </c>
      <c r="H39" s="35">
        <f t="shared" si="2"/>
        <v>78.55</v>
      </c>
    </row>
    <row r="40" customHeight="1" spans="1:8">
      <c r="A40" s="7">
        <v>38</v>
      </c>
      <c r="B40" s="24" t="s">
        <v>892</v>
      </c>
      <c r="C40" s="24" t="s">
        <v>893</v>
      </c>
      <c r="D40" s="37">
        <v>152.5</v>
      </c>
      <c r="E40" s="35">
        <f t="shared" si="0"/>
        <v>38.125</v>
      </c>
      <c r="F40" s="10">
        <v>80.07</v>
      </c>
      <c r="G40" s="35">
        <f t="shared" si="1"/>
        <v>40.035</v>
      </c>
      <c r="H40" s="35">
        <f t="shared" si="2"/>
        <v>78.16</v>
      </c>
    </row>
    <row r="41" customHeight="1" spans="1:8">
      <c r="A41" s="7">
        <v>39</v>
      </c>
      <c r="B41" s="24" t="s">
        <v>894</v>
      </c>
      <c r="C41" s="24" t="s">
        <v>895</v>
      </c>
      <c r="D41" s="37">
        <v>153.5</v>
      </c>
      <c r="E41" s="35">
        <f t="shared" si="0"/>
        <v>38.375</v>
      </c>
      <c r="F41" s="10">
        <v>79.39</v>
      </c>
      <c r="G41" s="35">
        <f t="shared" si="1"/>
        <v>39.695</v>
      </c>
      <c r="H41" s="35">
        <f t="shared" si="2"/>
        <v>78.07</v>
      </c>
    </row>
    <row r="42" customHeight="1" spans="1:8">
      <c r="A42" s="7">
        <v>40</v>
      </c>
      <c r="B42" s="24" t="s">
        <v>896</v>
      </c>
      <c r="C42" s="24" t="s">
        <v>897</v>
      </c>
      <c r="D42" s="37">
        <v>150</v>
      </c>
      <c r="E42" s="35">
        <f t="shared" si="0"/>
        <v>37.5</v>
      </c>
      <c r="F42" s="10">
        <v>80.86</v>
      </c>
      <c r="G42" s="35">
        <f t="shared" si="1"/>
        <v>40.43</v>
      </c>
      <c r="H42" s="35">
        <f t="shared" si="2"/>
        <v>77.93</v>
      </c>
    </row>
    <row r="43" customHeight="1" spans="1:8">
      <c r="A43" s="7">
        <v>41</v>
      </c>
      <c r="B43" s="24" t="s">
        <v>898</v>
      </c>
      <c r="C43" s="24" t="s">
        <v>899</v>
      </c>
      <c r="D43" s="37">
        <v>150.5</v>
      </c>
      <c r="E43" s="35">
        <f t="shared" si="0"/>
        <v>37.625</v>
      </c>
      <c r="F43" s="10">
        <v>80.47</v>
      </c>
      <c r="G43" s="35">
        <f t="shared" si="1"/>
        <v>40.235</v>
      </c>
      <c r="H43" s="35">
        <f t="shared" si="2"/>
        <v>77.86</v>
      </c>
    </row>
    <row r="44" customHeight="1" spans="1:8">
      <c r="A44" s="7">
        <v>42</v>
      </c>
      <c r="B44" s="24" t="s">
        <v>900</v>
      </c>
      <c r="C44" s="24" t="s">
        <v>901</v>
      </c>
      <c r="D44" s="37">
        <v>145.5</v>
      </c>
      <c r="E44" s="35">
        <f t="shared" si="0"/>
        <v>36.375</v>
      </c>
      <c r="F44" s="10">
        <v>82.86</v>
      </c>
      <c r="G44" s="35">
        <f t="shared" si="1"/>
        <v>41.43</v>
      </c>
      <c r="H44" s="35">
        <f t="shared" si="2"/>
        <v>77.805</v>
      </c>
    </row>
    <row r="45" customHeight="1" spans="1:8">
      <c r="A45" s="7">
        <v>43</v>
      </c>
      <c r="B45" s="24" t="s">
        <v>902</v>
      </c>
      <c r="C45" s="24" t="s">
        <v>903</v>
      </c>
      <c r="D45" s="37">
        <v>152</v>
      </c>
      <c r="E45" s="35">
        <f t="shared" si="0"/>
        <v>38</v>
      </c>
      <c r="F45" s="10">
        <v>79.48</v>
      </c>
      <c r="G45" s="35">
        <f t="shared" si="1"/>
        <v>39.74</v>
      </c>
      <c r="H45" s="35">
        <f t="shared" si="2"/>
        <v>77.74</v>
      </c>
    </row>
    <row r="46" customHeight="1" spans="1:8">
      <c r="A46" s="7">
        <v>44</v>
      </c>
      <c r="B46" s="24" t="s">
        <v>904</v>
      </c>
      <c r="C46" s="24" t="s">
        <v>905</v>
      </c>
      <c r="D46" s="37">
        <v>145.5</v>
      </c>
      <c r="E46" s="35">
        <f t="shared" si="0"/>
        <v>36.375</v>
      </c>
      <c r="F46" s="10">
        <v>82.56</v>
      </c>
      <c r="G46" s="35">
        <f t="shared" si="1"/>
        <v>41.28</v>
      </c>
      <c r="H46" s="35">
        <f t="shared" si="2"/>
        <v>77.655</v>
      </c>
    </row>
    <row r="47" customHeight="1" spans="1:8">
      <c r="A47" s="7">
        <v>45</v>
      </c>
      <c r="B47" s="24" t="s">
        <v>906</v>
      </c>
      <c r="C47" s="24" t="s">
        <v>907</v>
      </c>
      <c r="D47" s="37">
        <v>148</v>
      </c>
      <c r="E47" s="35">
        <f t="shared" si="0"/>
        <v>37</v>
      </c>
      <c r="F47" s="10">
        <v>81.12</v>
      </c>
      <c r="G47" s="35">
        <f t="shared" si="1"/>
        <v>40.56</v>
      </c>
      <c r="H47" s="35">
        <f t="shared" si="2"/>
        <v>77.56</v>
      </c>
    </row>
    <row r="48" customHeight="1" spans="1:8">
      <c r="A48" s="7">
        <v>46</v>
      </c>
      <c r="B48" s="24" t="s">
        <v>908</v>
      </c>
      <c r="C48" s="24" t="s">
        <v>909</v>
      </c>
      <c r="D48" s="37">
        <v>145</v>
      </c>
      <c r="E48" s="35">
        <f t="shared" si="0"/>
        <v>36.25</v>
      </c>
      <c r="F48" s="10">
        <v>82.51</v>
      </c>
      <c r="G48" s="35">
        <f t="shared" si="1"/>
        <v>41.255</v>
      </c>
      <c r="H48" s="35">
        <f t="shared" si="2"/>
        <v>77.505</v>
      </c>
    </row>
    <row r="49" customHeight="1" spans="1:8">
      <c r="A49" s="7">
        <v>47</v>
      </c>
      <c r="B49" s="24" t="s">
        <v>910</v>
      </c>
      <c r="C49" s="24" t="s">
        <v>911</v>
      </c>
      <c r="D49" s="37">
        <v>155.5</v>
      </c>
      <c r="E49" s="35">
        <f t="shared" si="0"/>
        <v>38.875</v>
      </c>
      <c r="F49" s="10">
        <v>76.73</v>
      </c>
      <c r="G49" s="35">
        <f t="shared" si="1"/>
        <v>38.365</v>
      </c>
      <c r="H49" s="35">
        <f t="shared" si="2"/>
        <v>77.24</v>
      </c>
    </row>
    <row r="50" customHeight="1" spans="1:8">
      <c r="A50" s="7">
        <v>48</v>
      </c>
      <c r="B50" s="24" t="s">
        <v>912</v>
      </c>
      <c r="C50" s="24" t="s">
        <v>913</v>
      </c>
      <c r="D50" s="37">
        <v>152</v>
      </c>
      <c r="E50" s="35">
        <f t="shared" si="0"/>
        <v>38</v>
      </c>
      <c r="F50" s="10">
        <v>78.43</v>
      </c>
      <c r="G50" s="35">
        <f t="shared" si="1"/>
        <v>39.215</v>
      </c>
      <c r="H50" s="35">
        <f t="shared" si="2"/>
        <v>77.215</v>
      </c>
    </row>
    <row r="51" customHeight="1" spans="1:8">
      <c r="A51" s="7">
        <v>49</v>
      </c>
      <c r="B51" s="24" t="s">
        <v>914</v>
      </c>
      <c r="C51" s="24" t="s">
        <v>915</v>
      </c>
      <c r="D51" s="37">
        <v>145.5</v>
      </c>
      <c r="E51" s="35">
        <f t="shared" si="0"/>
        <v>36.375</v>
      </c>
      <c r="F51" s="10">
        <v>81.65</v>
      </c>
      <c r="G51" s="35">
        <f t="shared" si="1"/>
        <v>40.825</v>
      </c>
      <c r="H51" s="35">
        <f t="shared" si="2"/>
        <v>77.2</v>
      </c>
    </row>
    <row r="52" customHeight="1" spans="1:8">
      <c r="A52" s="7">
        <v>50</v>
      </c>
      <c r="B52" s="24" t="s">
        <v>916</v>
      </c>
      <c r="C52" s="24" t="s">
        <v>917</v>
      </c>
      <c r="D52" s="37">
        <v>147.5</v>
      </c>
      <c r="E52" s="35">
        <f t="shared" si="0"/>
        <v>36.875</v>
      </c>
      <c r="F52" s="10">
        <v>79.84</v>
      </c>
      <c r="G52" s="35">
        <f t="shared" si="1"/>
        <v>39.92</v>
      </c>
      <c r="H52" s="35">
        <f t="shared" si="2"/>
        <v>76.795</v>
      </c>
    </row>
    <row r="53" customHeight="1" spans="1:8">
      <c r="A53" s="7">
        <v>51</v>
      </c>
      <c r="B53" s="24" t="s">
        <v>663</v>
      </c>
      <c r="C53" s="24" t="s">
        <v>918</v>
      </c>
      <c r="D53" s="37">
        <v>144.5</v>
      </c>
      <c r="E53" s="35">
        <f t="shared" si="0"/>
        <v>36.125</v>
      </c>
      <c r="F53" s="10">
        <v>81.15</v>
      </c>
      <c r="G53" s="35">
        <f t="shared" si="1"/>
        <v>40.575</v>
      </c>
      <c r="H53" s="35">
        <f t="shared" si="2"/>
        <v>76.7</v>
      </c>
    </row>
    <row r="54" customHeight="1" spans="1:8">
      <c r="A54" s="7">
        <v>52</v>
      </c>
      <c r="B54" s="24" t="s">
        <v>919</v>
      </c>
      <c r="C54" s="24" t="s">
        <v>920</v>
      </c>
      <c r="D54" s="37">
        <v>146.5</v>
      </c>
      <c r="E54" s="35">
        <f t="shared" si="0"/>
        <v>36.625</v>
      </c>
      <c r="F54" s="10">
        <v>80.13</v>
      </c>
      <c r="G54" s="35">
        <f t="shared" si="1"/>
        <v>40.065</v>
      </c>
      <c r="H54" s="35">
        <f t="shared" si="2"/>
        <v>76.69</v>
      </c>
    </row>
    <row r="55" customHeight="1" spans="1:8">
      <c r="A55" s="7">
        <v>53</v>
      </c>
      <c r="B55" s="24" t="s">
        <v>921</v>
      </c>
      <c r="C55" s="24" t="s">
        <v>922</v>
      </c>
      <c r="D55" s="37">
        <v>151.5</v>
      </c>
      <c r="E55" s="35">
        <f t="shared" si="0"/>
        <v>37.875</v>
      </c>
      <c r="F55" s="10">
        <v>76.73</v>
      </c>
      <c r="G55" s="35">
        <f t="shared" si="1"/>
        <v>38.365</v>
      </c>
      <c r="H55" s="35">
        <f t="shared" si="2"/>
        <v>76.24</v>
      </c>
    </row>
    <row r="56" customHeight="1" spans="1:8">
      <c r="A56" s="7">
        <v>54</v>
      </c>
      <c r="B56" s="24" t="s">
        <v>923</v>
      </c>
      <c r="C56" s="24" t="s">
        <v>924</v>
      </c>
      <c r="D56" s="37">
        <v>146.5</v>
      </c>
      <c r="E56" s="35">
        <f t="shared" si="0"/>
        <v>36.625</v>
      </c>
      <c r="F56" s="10">
        <v>79.15</v>
      </c>
      <c r="G56" s="35">
        <f t="shared" si="1"/>
        <v>39.575</v>
      </c>
      <c r="H56" s="35">
        <f t="shared" si="2"/>
        <v>76.2</v>
      </c>
    </row>
    <row r="57" customHeight="1" spans="1:8">
      <c r="A57" s="7">
        <v>55</v>
      </c>
      <c r="B57" s="24" t="s">
        <v>925</v>
      </c>
      <c r="C57" s="24" t="s">
        <v>926</v>
      </c>
      <c r="D57" s="37">
        <v>147</v>
      </c>
      <c r="E57" s="35">
        <f t="shared" si="0"/>
        <v>36.75</v>
      </c>
      <c r="F57" s="10">
        <v>78.76</v>
      </c>
      <c r="G57" s="35">
        <f t="shared" si="1"/>
        <v>39.38</v>
      </c>
      <c r="H57" s="35">
        <f t="shared" si="2"/>
        <v>76.13</v>
      </c>
    </row>
    <row r="58" customHeight="1" spans="1:8">
      <c r="A58" s="7">
        <v>56</v>
      </c>
      <c r="B58" s="24" t="s">
        <v>927</v>
      </c>
      <c r="C58" s="24" t="s">
        <v>928</v>
      </c>
      <c r="D58" s="37">
        <v>144.5</v>
      </c>
      <c r="E58" s="35">
        <f t="shared" si="0"/>
        <v>36.125</v>
      </c>
      <c r="F58" s="10">
        <v>79.81</v>
      </c>
      <c r="G58" s="35">
        <f t="shared" si="1"/>
        <v>39.905</v>
      </c>
      <c r="H58" s="35">
        <f t="shared" si="2"/>
        <v>76.03</v>
      </c>
    </row>
    <row r="59" customHeight="1" spans="1:8">
      <c r="A59" s="7">
        <v>57</v>
      </c>
      <c r="B59" s="24" t="s">
        <v>929</v>
      </c>
      <c r="C59" s="24" t="s">
        <v>930</v>
      </c>
      <c r="D59" s="37">
        <v>144.5</v>
      </c>
      <c r="E59" s="35">
        <f t="shared" si="0"/>
        <v>36.125</v>
      </c>
      <c r="F59" s="10">
        <v>79.62</v>
      </c>
      <c r="G59" s="35">
        <f t="shared" si="1"/>
        <v>39.81</v>
      </c>
      <c r="H59" s="35">
        <f t="shared" si="2"/>
        <v>75.935</v>
      </c>
    </row>
    <row r="60" customHeight="1" spans="1:8">
      <c r="A60" s="7">
        <v>58</v>
      </c>
      <c r="B60" s="24" t="s">
        <v>931</v>
      </c>
      <c r="C60" s="24" t="s">
        <v>932</v>
      </c>
      <c r="D60" s="37">
        <v>145.5</v>
      </c>
      <c r="E60" s="35">
        <f t="shared" si="0"/>
        <v>36.375</v>
      </c>
      <c r="F60" s="10">
        <v>78.43</v>
      </c>
      <c r="G60" s="35">
        <f t="shared" si="1"/>
        <v>39.215</v>
      </c>
      <c r="H60" s="35">
        <f t="shared" si="2"/>
        <v>75.59</v>
      </c>
    </row>
    <row r="61" customHeight="1" spans="1:8">
      <c r="A61" s="7">
        <v>59</v>
      </c>
      <c r="B61" s="24" t="s">
        <v>933</v>
      </c>
      <c r="C61" s="24" t="s">
        <v>934</v>
      </c>
      <c r="D61" s="37">
        <v>150</v>
      </c>
      <c r="E61" s="35">
        <f t="shared" si="0"/>
        <v>37.5</v>
      </c>
      <c r="F61" s="10">
        <v>76.06</v>
      </c>
      <c r="G61" s="35">
        <f t="shared" si="1"/>
        <v>38.03</v>
      </c>
      <c r="H61" s="35">
        <f t="shared" si="2"/>
        <v>75.53</v>
      </c>
    </row>
    <row r="62" customHeight="1" spans="1:8">
      <c r="A62" s="7">
        <v>60</v>
      </c>
      <c r="B62" s="24" t="s">
        <v>935</v>
      </c>
      <c r="C62" s="24" t="s">
        <v>936</v>
      </c>
      <c r="D62" s="37">
        <v>149</v>
      </c>
      <c r="E62" s="35">
        <f t="shared" si="0"/>
        <v>37.25</v>
      </c>
      <c r="F62" s="10">
        <v>76.4</v>
      </c>
      <c r="G62" s="35">
        <f t="shared" si="1"/>
        <v>38.2</v>
      </c>
      <c r="H62" s="35">
        <f t="shared" si="2"/>
        <v>75.45</v>
      </c>
    </row>
    <row r="63" customHeight="1" spans="1:8">
      <c r="A63" s="7">
        <v>61</v>
      </c>
      <c r="B63" s="24" t="s">
        <v>937</v>
      </c>
      <c r="C63" s="24" t="s">
        <v>938</v>
      </c>
      <c r="D63" s="37">
        <v>149</v>
      </c>
      <c r="E63" s="35">
        <f t="shared" si="0"/>
        <v>37.25</v>
      </c>
      <c r="F63" s="10">
        <v>76.06</v>
      </c>
      <c r="G63" s="35">
        <f t="shared" si="1"/>
        <v>38.03</v>
      </c>
      <c r="H63" s="35">
        <f t="shared" si="2"/>
        <v>75.28</v>
      </c>
    </row>
    <row r="64" customHeight="1" spans="1:8">
      <c r="A64" s="7">
        <v>62</v>
      </c>
      <c r="B64" s="24" t="s">
        <v>939</v>
      </c>
      <c r="C64" s="24" t="s">
        <v>940</v>
      </c>
      <c r="D64" s="37">
        <v>146</v>
      </c>
      <c r="E64" s="35">
        <f t="shared" si="0"/>
        <v>36.5</v>
      </c>
      <c r="F64" s="10">
        <v>76.79</v>
      </c>
      <c r="G64" s="35">
        <f t="shared" si="1"/>
        <v>38.395</v>
      </c>
      <c r="H64" s="35">
        <f t="shared" si="2"/>
        <v>74.895</v>
      </c>
    </row>
    <row r="65" customHeight="1" spans="1:8">
      <c r="A65" s="7">
        <v>63</v>
      </c>
      <c r="B65" s="24" t="s">
        <v>941</v>
      </c>
      <c r="C65" s="24" t="s">
        <v>942</v>
      </c>
      <c r="D65" s="37">
        <v>144.5</v>
      </c>
      <c r="E65" s="35">
        <f t="shared" si="0"/>
        <v>36.125</v>
      </c>
      <c r="F65" s="10">
        <v>73.68</v>
      </c>
      <c r="G65" s="35">
        <f t="shared" si="1"/>
        <v>36.84</v>
      </c>
      <c r="H65" s="35">
        <f t="shared" si="2"/>
        <v>72.965</v>
      </c>
    </row>
  </sheetData>
  <sortState ref="A3:H65">
    <sortCondition ref="A3"/>
  </sortState>
  <mergeCells count="1">
    <mergeCell ref="A1:H1"/>
  </mergeCells>
  <pageMargins left="0.629861111111111" right="0.550694444444444" top="0.66875" bottom="0.826388888888889" header="0.5" footer="0.393055555555556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opLeftCell="A52" workbookViewId="0">
      <selection activeCell="G65" sqref="G65"/>
    </sheetView>
  </sheetViews>
  <sheetFormatPr defaultColWidth="9" defaultRowHeight="27" customHeight="1" outlineLevelCol="6"/>
  <cols>
    <col min="1" max="1" width="6.125" style="21" customWidth="1"/>
    <col min="2" max="2" width="11" style="21" customWidth="1"/>
    <col min="3" max="3" width="12.125" style="21" customWidth="1"/>
    <col min="4" max="4" width="11.5" style="21" customWidth="1"/>
    <col min="5" max="5" width="9.25" style="21" customWidth="1"/>
    <col min="6" max="6" width="14.75" style="18" customWidth="1"/>
    <col min="7" max="7" width="12.625" style="22" customWidth="1"/>
    <col min="8" max="16383" width="9" style="21"/>
  </cols>
  <sheetData>
    <row r="1" ht="60" customHeight="1" spans="1:7">
      <c r="A1" s="1" t="s">
        <v>943</v>
      </c>
      <c r="B1" s="1"/>
      <c r="C1" s="1"/>
      <c r="D1" s="1"/>
      <c r="E1" s="1"/>
      <c r="F1" s="2"/>
      <c r="G1" s="2"/>
    </row>
    <row r="2" customHeight="1" spans="1:7">
      <c r="A2" s="3" t="s">
        <v>1</v>
      </c>
      <c r="B2" s="4" t="s">
        <v>2</v>
      </c>
      <c r="C2" s="4" t="s">
        <v>3</v>
      </c>
      <c r="D2" s="4" t="s">
        <v>944</v>
      </c>
      <c r="E2" s="4" t="s">
        <v>945</v>
      </c>
      <c r="F2" s="23" t="s">
        <v>55</v>
      </c>
      <c r="G2" s="6" t="s">
        <v>946</v>
      </c>
    </row>
    <row r="3" customHeight="1" spans="1:7">
      <c r="A3" s="7">
        <v>1</v>
      </c>
      <c r="B3" s="24" t="s">
        <v>874</v>
      </c>
      <c r="C3" s="24" t="s">
        <v>875</v>
      </c>
      <c r="D3" s="9" t="s">
        <v>947</v>
      </c>
      <c r="E3" s="9" t="s">
        <v>948</v>
      </c>
      <c r="F3" s="10">
        <v>73.67</v>
      </c>
      <c r="G3" s="25">
        <v>75.04</v>
      </c>
    </row>
    <row r="4" customHeight="1" spans="1:7">
      <c r="A4" s="7">
        <v>2</v>
      </c>
      <c r="B4" s="24" t="s">
        <v>818</v>
      </c>
      <c r="C4" s="24" t="s">
        <v>819</v>
      </c>
      <c r="D4" s="9" t="s">
        <v>947</v>
      </c>
      <c r="E4" s="9" t="s">
        <v>949</v>
      </c>
      <c r="F4" s="10">
        <v>86.17</v>
      </c>
      <c r="G4" s="25">
        <v>87.77</v>
      </c>
    </row>
    <row r="5" customHeight="1" spans="1:7">
      <c r="A5" s="7">
        <v>3</v>
      </c>
      <c r="B5" s="24" t="s">
        <v>834</v>
      </c>
      <c r="C5" s="24" t="s">
        <v>835</v>
      </c>
      <c r="D5" s="9" t="s">
        <v>947</v>
      </c>
      <c r="E5" s="9" t="s">
        <v>950</v>
      </c>
      <c r="F5" s="10">
        <v>80.33</v>
      </c>
      <c r="G5" s="25">
        <v>81.82</v>
      </c>
    </row>
    <row r="6" customHeight="1" spans="1:7">
      <c r="A6" s="7">
        <v>4</v>
      </c>
      <c r="B6" s="24" t="s">
        <v>824</v>
      </c>
      <c r="C6" s="24" t="s">
        <v>825</v>
      </c>
      <c r="D6" s="9" t="s">
        <v>951</v>
      </c>
      <c r="E6" s="9" t="s">
        <v>947</v>
      </c>
      <c r="F6" s="10">
        <v>87.67</v>
      </c>
      <c r="G6" s="25">
        <v>86.27</v>
      </c>
    </row>
    <row r="7" customHeight="1" spans="1:7">
      <c r="A7" s="7">
        <v>5</v>
      </c>
      <c r="B7" s="24" t="s">
        <v>832</v>
      </c>
      <c r="C7" s="24" t="s">
        <v>833</v>
      </c>
      <c r="D7" s="9" t="s">
        <v>951</v>
      </c>
      <c r="E7" s="9" t="s">
        <v>952</v>
      </c>
      <c r="F7" s="10">
        <v>84.07</v>
      </c>
      <c r="G7" s="25">
        <v>82.73</v>
      </c>
    </row>
    <row r="8" customHeight="1" spans="1:7">
      <c r="A8" s="7">
        <v>6</v>
      </c>
      <c r="B8" s="24" t="s">
        <v>850</v>
      </c>
      <c r="C8" s="24" t="s">
        <v>851</v>
      </c>
      <c r="D8" s="9" t="s">
        <v>951</v>
      </c>
      <c r="E8" s="9" t="s">
        <v>953</v>
      </c>
      <c r="F8" s="10">
        <v>81.7</v>
      </c>
      <c r="G8" s="25">
        <v>80.4</v>
      </c>
    </row>
    <row r="9" customHeight="1" spans="1:7">
      <c r="A9" s="7">
        <v>7</v>
      </c>
      <c r="B9" s="24" t="s">
        <v>820</v>
      </c>
      <c r="C9" s="24" t="s">
        <v>821</v>
      </c>
      <c r="D9" s="9" t="s">
        <v>947</v>
      </c>
      <c r="E9" s="9" t="s">
        <v>954</v>
      </c>
      <c r="F9" s="10">
        <v>86.33</v>
      </c>
      <c r="G9" s="25">
        <v>87.94</v>
      </c>
    </row>
    <row r="10" customHeight="1" spans="1:7">
      <c r="A10" s="7">
        <v>8</v>
      </c>
      <c r="B10" s="24" t="s">
        <v>846</v>
      </c>
      <c r="C10" s="24" t="s">
        <v>847</v>
      </c>
      <c r="D10" s="9" t="s">
        <v>947</v>
      </c>
      <c r="E10" s="9" t="s">
        <v>955</v>
      </c>
      <c r="F10" s="10">
        <v>80</v>
      </c>
      <c r="G10" s="25">
        <v>81.49</v>
      </c>
    </row>
    <row r="11" customHeight="1" spans="1:7">
      <c r="A11" s="7">
        <v>9</v>
      </c>
      <c r="B11" s="24" t="s">
        <v>842</v>
      </c>
      <c r="C11" s="24" t="s">
        <v>843</v>
      </c>
      <c r="D11" s="9" t="s">
        <v>951</v>
      </c>
      <c r="E11" s="9" t="s">
        <v>956</v>
      </c>
      <c r="F11" s="10">
        <v>83.33</v>
      </c>
      <c r="G11" s="25">
        <v>82</v>
      </c>
    </row>
    <row r="12" customHeight="1" spans="1:7">
      <c r="A12" s="7">
        <v>10</v>
      </c>
      <c r="B12" s="24" t="s">
        <v>836</v>
      </c>
      <c r="C12" s="24" t="s">
        <v>837</v>
      </c>
      <c r="D12" s="9" t="s">
        <v>947</v>
      </c>
      <c r="E12" s="9" t="s">
        <v>951</v>
      </c>
      <c r="F12" s="10">
        <v>82</v>
      </c>
      <c r="G12" s="25">
        <v>83.53</v>
      </c>
    </row>
    <row r="13" customHeight="1" spans="1:7">
      <c r="A13" s="7">
        <v>11</v>
      </c>
      <c r="B13" s="24" t="s">
        <v>840</v>
      </c>
      <c r="C13" s="24" t="s">
        <v>841</v>
      </c>
      <c r="D13" s="9" t="s">
        <v>951</v>
      </c>
      <c r="E13" s="9" t="s">
        <v>957</v>
      </c>
      <c r="F13" s="10">
        <v>83.87</v>
      </c>
      <c r="G13" s="25">
        <v>82.53</v>
      </c>
    </row>
    <row r="14" customHeight="1" spans="1:7">
      <c r="A14" s="7">
        <v>12</v>
      </c>
      <c r="B14" s="24" t="s">
        <v>852</v>
      </c>
      <c r="C14" s="24" t="s">
        <v>853</v>
      </c>
      <c r="D14" s="9" t="s">
        <v>951</v>
      </c>
      <c r="E14" s="9" t="s">
        <v>958</v>
      </c>
      <c r="F14" s="10">
        <v>82.43</v>
      </c>
      <c r="G14" s="25">
        <v>81.12</v>
      </c>
    </row>
    <row r="15" customHeight="1" spans="1:7">
      <c r="A15" s="7">
        <v>13</v>
      </c>
      <c r="B15" s="24" t="s">
        <v>826</v>
      </c>
      <c r="C15" s="24" t="s">
        <v>827</v>
      </c>
      <c r="D15" s="9" t="s">
        <v>951</v>
      </c>
      <c r="E15" s="9" t="s">
        <v>949</v>
      </c>
      <c r="F15" s="10">
        <v>86.74</v>
      </c>
      <c r="G15" s="25">
        <v>85.36</v>
      </c>
    </row>
    <row r="16" customHeight="1" spans="1:7">
      <c r="A16" s="7">
        <v>14</v>
      </c>
      <c r="B16" s="24" t="s">
        <v>848</v>
      </c>
      <c r="C16" s="24" t="s">
        <v>849</v>
      </c>
      <c r="D16" s="9" t="s">
        <v>951</v>
      </c>
      <c r="E16" s="9" t="s">
        <v>959</v>
      </c>
      <c r="F16" s="10">
        <v>82.9</v>
      </c>
      <c r="G16" s="25">
        <v>81.58</v>
      </c>
    </row>
    <row r="17" customHeight="1" spans="1:7">
      <c r="A17" s="7">
        <v>15</v>
      </c>
      <c r="B17" s="24" t="s">
        <v>844</v>
      </c>
      <c r="C17" s="24" t="s">
        <v>845</v>
      </c>
      <c r="D17" s="9" t="s">
        <v>947</v>
      </c>
      <c r="E17" s="9" t="s">
        <v>952</v>
      </c>
      <c r="F17" s="10">
        <v>80.67</v>
      </c>
      <c r="G17" s="25">
        <v>82.17</v>
      </c>
    </row>
    <row r="18" customHeight="1" spans="1:7">
      <c r="A18" s="7">
        <v>16</v>
      </c>
      <c r="B18" s="24" t="s">
        <v>830</v>
      </c>
      <c r="C18" s="24" t="s">
        <v>831</v>
      </c>
      <c r="D18" s="9" t="s">
        <v>951</v>
      </c>
      <c r="E18" s="9" t="s">
        <v>960</v>
      </c>
      <c r="F18" s="10">
        <v>86.7</v>
      </c>
      <c r="G18" s="25">
        <v>85.32</v>
      </c>
    </row>
    <row r="19" customHeight="1" spans="1:7">
      <c r="A19" s="7">
        <v>17</v>
      </c>
      <c r="B19" s="24" t="s">
        <v>884</v>
      </c>
      <c r="C19" s="24" t="s">
        <v>885</v>
      </c>
      <c r="D19" s="9" t="s">
        <v>947</v>
      </c>
      <c r="E19" s="9" t="s">
        <v>961</v>
      </c>
      <c r="F19" s="10">
        <v>77.67</v>
      </c>
      <c r="G19" s="25">
        <v>79.11</v>
      </c>
    </row>
    <row r="20" customHeight="1" spans="1:7">
      <c r="A20" s="7">
        <v>18</v>
      </c>
      <c r="B20" s="24" t="s">
        <v>822</v>
      </c>
      <c r="C20" s="24" t="s">
        <v>823</v>
      </c>
      <c r="D20" s="9" t="s">
        <v>947</v>
      </c>
      <c r="E20" s="9" t="s">
        <v>958</v>
      </c>
      <c r="F20" s="10">
        <v>87.33</v>
      </c>
      <c r="G20" s="25">
        <v>88.95</v>
      </c>
    </row>
    <row r="21" customHeight="1" spans="1:7">
      <c r="A21" s="7">
        <v>19</v>
      </c>
      <c r="B21" s="24" t="s">
        <v>858</v>
      </c>
      <c r="C21" s="24" t="s">
        <v>859</v>
      </c>
      <c r="D21" s="9" t="s">
        <v>947</v>
      </c>
      <c r="E21" s="9" t="s">
        <v>962</v>
      </c>
      <c r="F21" s="10">
        <v>80</v>
      </c>
      <c r="G21" s="25">
        <v>81.49</v>
      </c>
    </row>
    <row r="22" customHeight="1" spans="1:7">
      <c r="A22" s="7">
        <v>20</v>
      </c>
      <c r="B22" s="24" t="s">
        <v>910</v>
      </c>
      <c r="C22" s="24" t="s">
        <v>911</v>
      </c>
      <c r="D22" s="9" t="s">
        <v>947</v>
      </c>
      <c r="E22" s="9" t="s">
        <v>953</v>
      </c>
      <c r="F22" s="10">
        <v>75.33</v>
      </c>
      <c r="G22" s="25">
        <v>76.73</v>
      </c>
    </row>
    <row r="23" customHeight="1" spans="1:7">
      <c r="A23" s="7">
        <v>21</v>
      </c>
      <c r="B23" s="24" t="s">
        <v>854</v>
      </c>
      <c r="C23" s="24" t="s">
        <v>855</v>
      </c>
      <c r="D23" s="9" t="s">
        <v>951</v>
      </c>
      <c r="E23" s="9" t="s">
        <v>963</v>
      </c>
      <c r="F23" s="10">
        <v>83.53</v>
      </c>
      <c r="G23" s="25">
        <v>82.2</v>
      </c>
    </row>
    <row r="24" s="20" customFormat="1" customHeight="1" spans="1:7">
      <c r="A24" s="7">
        <v>22</v>
      </c>
      <c r="B24" s="24" t="s">
        <v>866</v>
      </c>
      <c r="C24" s="24" t="s">
        <v>867</v>
      </c>
      <c r="D24" s="9" t="s">
        <v>951</v>
      </c>
      <c r="E24" s="9" t="s">
        <v>964</v>
      </c>
      <c r="F24" s="10">
        <v>82.67</v>
      </c>
      <c r="G24" s="25">
        <v>81.35</v>
      </c>
    </row>
    <row r="25" customHeight="1" spans="1:7">
      <c r="A25" s="7">
        <v>23</v>
      </c>
      <c r="B25" s="24" t="s">
        <v>864</v>
      </c>
      <c r="C25" s="24" t="s">
        <v>865</v>
      </c>
      <c r="D25" s="9" t="s">
        <v>951</v>
      </c>
      <c r="E25" s="9" t="s">
        <v>955</v>
      </c>
      <c r="F25" s="10">
        <v>83.07</v>
      </c>
      <c r="G25" s="25">
        <v>81.75</v>
      </c>
    </row>
    <row r="26" customHeight="1" spans="1:7">
      <c r="A26" s="7">
        <v>24</v>
      </c>
      <c r="B26" s="24" t="s">
        <v>894</v>
      </c>
      <c r="C26" s="24" t="s">
        <v>895</v>
      </c>
      <c r="D26" s="9" t="s">
        <v>951</v>
      </c>
      <c r="E26" s="9" t="s">
        <v>965</v>
      </c>
      <c r="F26" s="10">
        <v>80.67</v>
      </c>
      <c r="G26" s="25">
        <v>79.39</v>
      </c>
    </row>
    <row r="27" customHeight="1" spans="1:7">
      <c r="A27" s="7">
        <v>25</v>
      </c>
      <c r="B27" s="24" t="s">
        <v>890</v>
      </c>
      <c r="C27" s="24" t="s">
        <v>891</v>
      </c>
      <c r="D27" s="9" t="s">
        <v>951</v>
      </c>
      <c r="E27" s="9" t="s">
        <v>966</v>
      </c>
      <c r="F27" s="10">
        <v>81.9</v>
      </c>
      <c r="G27" s="25">
        <v>80.6</v>
      </c>
    </row>
    <row r="28" customHeight="1" spans="1:7">
      <c r="A28" s="7">
        <v>26</v>
      </c>
      <c r="B28" s="24" t="s">
        <v>872</v>
      </c>
      <c r="C28" s="24" t="s">
        <v>873</v>
      </c>
      <c r="D28" s="9" t="s">
        <v>947</v>
      </c>
      <c r="E28" s="9" t="s">
        <v>960</v>
      </c>
      <c r="F28" s="10">
        <v>80.33</v>
      </c>
      <c r="G28" s="25">
        <v>81.82</v>
      </c>
    </row>
    <row r="29" customHeight="1" spans="1:7">
      <c r="A29" s="7">
        <v>27</v>
      </c>
      <c r="B29" s="24" t="s">
        <v>870</v>
      </c>
      <c r="C29" s="24" t="s">
        <v>871</v>
      </c>
      <c r="D29" s="9" t="s">
        <v>947</v>
      </c>
      <c r="E29" s="9" t="s">
        <v>964</v>
      </c>
      <c r="F29" s="10">
        <v>80.5</v>
      </c>
      <c r="G29" s="25">
        <v>82</v>
      </c>
    </row>
    <row r="30" customHeight="1" spans="1:7">
      <c r="A30" s="7">
        <v>28</v>
      </c>
      <c r="B30" s="24" t="s">
        <v>862</v>
      </c>
      <c r="C30" s="24" t="s">
        <v>863</v>
      </c>
      <c r="D30" s="9" t="s">
        <v>951</v>
      </c>
      <c r="E30" s="9" t="s">
        <v>967</v>
      </c>
      <c r="F30" s="10">
        <v>84.23</v>
      </c>
      <c r="G30" s="25">
        <v>82.89</v>
      </c>
    </row>
    <row r="31" customHeight="1" spans="1:7">
      <c r="A31" s="7">
        <v>29</v>
      </c>
      <c r="B31" s="24" t="s">
        <v>892</v>
      </c>
      <c r="C31" s="24" t="s">
        <v>893</v>
      </c>
      <c r="D31" s="9" t="s">
        <v>951</v>
      </c>
      <c r="E31" s="9" t="s">
        <v>962</v>
      </c>
      <c r="F31" s="10">
        <v>81.37</v>
      </c>
      <c r="G31" s="25">
        <v>80.07</v>
      </c>
    </row>
    <row r="32" customHeight="1" spans="1:7">
      <c r="A32" s="7">
        <v>30</v>
      </c>
      <c r="B32" s="24" t="s">
        <v>912</v>
      </c>
      <c r="C32" s="24" t="s">
        <v>913</v>
      </c>
      <c r="D32" s="9" t="s">
        <v>951</v>
      </c>
      <c r="E32" s="9" t="s">
        <v>951</v>
      </c>
      <c r="F32" s="10">
        <v>79.7</v>
      </c>
      <c r="G32" s="25">
        <v>78.43</v>
      </c>
    </row>
    <row r="33" customHeight="1" spans="1:7">
      <c r="A33" s="7">
        <v>31</v>
      </c>
      <c r="B33" s="24" t="s">
        <v>880</v>
      </c>
      <c r="C33" s="24" t="s">
        <v>881</v>
      </c>
      <c r="D33" s="9" t="s">
        <v>947</v>
      </c>
      <c r="E33" s="9" t="s">
        <v>959</v>
      </c>
      <c r="F33" s="10">
        <v>80</v>
      </c>
      <c r="G33" s="25">
        <v>81.49</v>
      </c>
    </row>
    <row r="34" customHeight="1" spans="1:7">
      <c r="A34" s="7">
        <v>32</v>
      </c>
      <c r="B34" s="24" t="s">
        <v>902</v>
      </c>
      <c r="C34" s="24" t="s">
        <v>903</v>
      </c>
      <c r="D34" s="9" t="s">
        <v>951</v>
      </c>
      <c r="E34" s="9" t="s">
        <v>968</v>
      </c>
      <c r="F34" s="10">
        <v>80.77</v>
      </c>
      <c r="G34" s="25">
        <v>79.48</v>
      </c>
    </row>
    <row r="35" customHeight="1" spans="1:7">
      <c r="A35" s="7">
        <v>33</v>
      </c>
      <c r="B35" s="24" t="s">
        <v>921</v>
      </c>
      <c r="C35" s="24" t="s">
        <v>922</v>
      </c>
      <c r="D35" s="9" t="s">
        <v>947</v>
      </c>
      <c r="E35" s="9" t="s">
        <v>947</v>
      </c>
      <c r="F35" s="10">
        <v>75.33</v>
      </c>
      <c r="G35" s="25">
        <v>76.73</v>
      </c>
    </row>
    <row r="36" customHeight="1" spans="1:7">
      <c r="A36" s="7">
        <v>34</v>
      </c>
      <c r="B36" s="24" t="s">
        <v>898</v>
      </c>
      <c r="C36" s="24" t="s">
        <v>899</v>
      </c>
      <c r="D36" s="9" t="s">
        <v>947</v>
      </c>
      <c r="E36" s="9" t="s">
        <v>969</v>
      </c>
      <c r="F36" s="10">
        <v>79</v>
      </c>
      <c r="G36" s="25">
        <v>80.47</v>
      </c>
    </row>
    <row r="37" customHeight="1" spans="1:7">
      <c r="A37" s="7">
        <v>35</v>
      </c>
      <c r="B37" s="24" t="s">
        <v>882</v>
      </c>
      <c r="C37" s="24" t="s">
        <v>883</v>
      </c>
      <c r="D37" s="9" t="s">
        <v>947</v>
      </c>
      <c r="E37" s="9" t="s">
        <v>970</v>
      </c>
      <c r="F37" s="10">
        <v>80.67</v>
      </c>
      <c r="G37" s="25">
        <v>82.17</v>
      </c>
    </row>
    <row r="38" customHeight="1" spans="1:7">
      <c r="A38" s="7">
        <v>36</v>
      </c>
      <c r="B38" s="24" t="s">
        <v>896</v>
      </c>
      <c r="C38" s="24" t="s">
        <v>897</v>
      </c>
      <c r="D38" s="9" t="s">
        <v>951</v>
      </c>
      <c r="E38" s="9" t="s">
        <v>971</v>
      </c>
      <c r="F38" s="10">
        <v>82.17</v>
      </c>
      <c r="G38" s="25">
        <v>80.86</v>
      </c>
    </row>
    <row r="39" customHeight="1" spans="1:7">
      <c r="A39" s="7">
        <v>37</v>
      </c>
      <c r="B39" s="24" t="s">
        <v>933</v>
      </c>
      <c r="C39" s="24" t="s">
        <v>934</v>
      </c>
      <c r="D39" s="9" t="s">
        <v>947</v>
      </c>
      <c r="E39" s="9" t="s">
        <v>972</v>
      </c>
      <c r="F39" s="10">
        <v>74.67</v>
      </c>
      <c r="G39" s="25">
        <v>76.06</v>
      </c>
    </row>
    <row r="40" customHeight="1" spans="1:7">
      <c r="A40" s="7">
        <v>38</v>
      </c>
      <c r="B40" s="24" t="s">
        <v>828</v>
      </c>
      <c r="C40" s="24" t="s">
        <v>829</v>
      </c>
      <c r="D40" s="9" t="s">
        <v>947</v>
      </c>
      <c r="E40" s="9" t="s">
        <v>971</v>
      </c>
      <c r="F40" s="10">
        <v>87.33</v>
      </c>
      <c r="G40" s="25">
        <v>88.95</v>
      </c>
    </row>
    <row r="41" customHeight="1" spans="1:7">
      <c r="A41" s="7">
        <v>39</v>
      </c>
      <c r="B41" s="24" t="s">
        <v>886</v>
      </c>
      <c r="C41" s="24" t="s">
        <v>887</v>
      </c>
      <c r="D41" s="9" t="s">
        <v>951</v>
      </c>
      <c r="E41" s="9" t="s">
        <v>972</v>
      </c>
      <c r="F41" s="10">
        <v>83.73</v>
      </c>
      <c r="G41" s="25">
        <v>82.4</v>
      </c>
    </row>
    <row r="42" customHeight="1" spans="1:7">
      <c r="A42" s="7">
        <v>40</v>
      </c>
      <c r="B42" s="24" t="s">
        <v>860</v>
      </c>
      <c r="C42" s="24" t="s">
        <v>861</v>
      </c>
      <c r="D42" s="9" t="s">
        <v>947</v>
      </c>
      <c r="E42" s="9" t="s">
        <v>968</v>
      </c>
      <c r="F42" s="10">
        <v>83</v>
      </c>
      <c r="G42" s="25">
        <v>84.54</v>
      </c>
    </row>
    <row r="43" customHeight="1" spans="1:7">
      <c r="A43" s="7">
        <v>41</v>
      </c>
      <c r="B43" s="24" t="s">
        <v>937</v>
      </c>
      <c r="C43" s="24" t="s">
        <v>938</v>
      </c>
      <c r="D43" s="9" t="s">
        <v>947</v>
      </c>
      <c r="E43" s="9" t="s">
        <v>966</v>
      </c>
      <c r="F43" s="10">
        <v>74.67</v>
      </c>
      <c r="G43" s="25">
        <v>76.06</v>
      </c>
    </row>
    <row r="44" customHeight="1" spans="1:7">
      <c r="A44" s="7">
        <v>42</v>
      </c>
      <c r="B44" s="24" t="s">
        <v>935</v>
      </c>
      <c r="C44" s="24" t="s">
        <v>936</v>
      </c>
      <c r="D44" s="9" t="s">
        <v>947</v>
      </c>
      <c r="E44" s="9" t="s">
        <v>973</v>
      </c>
      <c r="F44" s="10">
        <v>75</v>
      </c>
      <c r="G44" s="25">
        <v>76.4</v>
      </c>
    </row>
    <row r="45" customHeight="1" spans="1:7">
      <c r="A45" s="7">
        <v>43</v>
      </c>
      <c r="B45" s="24" t="s">
        <v>906</v>
      </c>
      <c r="C45" s="24" t="s">
        <v>907</v>
      </c>
      <c r="D45" s="9" t="s">
        <v>951</v>
      </c>
      <c r="E45" s="9" t="s">
        <v>948</v>
      </c>
      <c r="F45" s="10">
        <v>82.43</v>
      </c>
      <c r="G45" s="25">
        <v>81.12</v>
      </c>
    </row>
    <row r="46" customHeight="1" spans="1:7">
      <c r="A46" s="7">
        <v>44</v>
      </c>
      <c r="B46" s="24" t="s">
        <v>916</v>
      </c>
      <c r="C46" s="24" t="s">
        <v>917</v>
      </c>
      <c r="D46" s="9" t="s">
        <v>951</v>
      </c>
      <c r="E46" s="9" t="s">
        <v>974</v>
      </c>
      <c r="F46" s="10">
        <v>81.13</v>
      </c>
      <c r="G46" s="25">
        <v>79.84</v>
      </c>
    </row>
    <row r="47" customHeight="1" spans="1:7">
      <c r="A47" s="7">
        <v>45</v>
      </c>
      <c r="B47" s="24" t="s">
        <v>868</v>
      </c>
      <c r="C47" s="24" t="s">
        <v>869</v>
      </c>
      <c r="D47" s="9" t="s">
        <v>951</v>
      </c>
      <c r="E47" s="9" t="s">
        <v>975</v>
      </c>
      <c r="F47" s="10">
        <v>86.47</v>
      </c>
      <c r="G47" s="25">
        <v>85.09</v>
      </c>
    </row>
    <row r="48" customHeight="1" spans="1:7">
      <c r="A48" s="7">
        <v>46</v>
      </c>
      <c r="B48" s="24" t="s">
        <v>838</v>
      </c>
      <c r="C48" s="24" t="s">
        <v>839</v>
      </c>
      <c r="D48" s="9" t="s">
        <v>947</v>
      </c>
      <c r="E48" s="9" t="s">
        <v>967</v>
      </c>
      <c r="F48" s="10">
        <v>86.5</v>
      </c>
      <c r="G48" s="25">
        <v>88.11</v>
      </c>
    </row>
    <row r="49" customHeight="1" spans="1:7">
      <c r="A49" s="7">
        <v>47</v>
      </c>
      <c r="B49" s="24" t="s">
        <v>925</v>
      </c>
      <c r="C49" s="24" t="s">
        <v>926</v>
      </c>
      <c r="D49" s="9" t="s">
        <v>951</v>
      </c>
      <c r="E49" s="9" t="s">
        <v>950</v>
      </c>
      <c r="F49" s="10">
        <v>80.03</v>
      </c>
      <c r="G49" s="25">
        <v>78.76</v>
      </c>
    </row>
    <row r="50" customHeight="1" spans="1:7">
      <c r="A50" s="7">
        <v>48</v>
      </c>
      <c r="B50" s="24" t="s">
        <v>923</v>
      </c>
      <c r="C50" s="24" t="s">
        <v>924</v>
      </c>
      <c r="D50" s="9" t="s">
        <v>951</v>
      </c>
      <c r="E50" s="9" t="s">
        <v>961</v>
      </c>
      <c r="F50" s="10">
        <v>80.43</v>
      </c>
      <c r="G50" s="25">
        <v>79.15</v>
      </c>
    </row>
    <row r="51" customHeight="1" spans="1:7">
      <c r="A51" s="7">
        <v>49</v>
      </c>
      <c r="B51" s="24" t="s">
        <v>878</v>
      </c>
      <c r="C51" s="24" t="s">
        <v>879</v>
      </c>
      <c r="D51" s="9" t="s">
        <v>947</v>
      </c>
      <c r="E51" s="9" t="s">
        <v>976</v>
      </c>
      <c r="F51" s="19">
        <v>83</v>
      </c>
      <c r="G51" s="26">
        <v>84.54</v>
      </c>
    </row>
    <row r="52" customHeight="1" spans="1:7">
      <c r="A52" s="7">
        <v>50</v>
      </c>
      <c r="B52" s="24" t="s">
        <v>919</v>
      </c>
      <c r="C52" s="24" t="s">
        <v>920</v>
      </c>
      <c r="D52" s="9" t="s">
        <v>947</v>
      </c>
      <c r="E52" s="9" t="s">
        <v>963</v>
      </c>
      <c r="F52" s="10">
        <v>78.67</v>
      </c>
      <c r="G52" s="25">
        <v>80.13</v>
      </c>
    </row>
    <row r="53" customHeight="1" spans="1:7">
      <c r="A53" s="7">
        <v>51</v>
      </c>
      <c r="B53" s="24" t="s">
        <v>856</v>
      </c>
      <c r="C53" s="24" t="s">
        <v>857</v>
      </c>
      <c r="D53" s="9" t="s">
        <v>951</v>
      </c>
      <c r="E53" s="9" t="s">
        <v>977</v>
      </c>
      <c r="F53" s="10">
        <v>87.73</v>
      </c>
      <c r="G53" s="25">
        <v>86.33</v>
      </c>
    </row>
    <row r="54" customHeight="1" spans="1:7">
      <c r="A54" s="7">
        <v>52</v>
      </c>
      <c r="B54" s="24" t="s">
        <v>939</v>
      </c>
      <c r="C54" s="24" t="s">
        <v>940</v>
      </c>
      <c r="D54" s="9" t="s">
        <v>951</v>
      </c>
      <c r="E54" s="9" t="s">
        <v>973</v>
      </c>
      <c r="F54" s="10">
        <v>78.03</v>
      </c>
      <c r="G54" s="25">
        <v>76.79</v>
      </c>
    </row>
    <row r="55" customHeight="1" spans="1:7">
      <c r="A55" s="7">
        <v>53</v>
      </c>
      <c r="B55" s="24" t="s">
        <v>876</v>
      </c>
      <c r="C55" s="24" t="s">
        <v>877</v>
      </c>
      <c r="D55" s="9" t="s">
        <v>947</v>
      </c>
      <c r="E55" s="9" t="s">
        <v>965</v>
      </c>
      <c r="F55" s="10">
        <v>83.67</v>
      </c>
      <c r="G55" s="25">
        <v>85.23</v>
      </c>
    </row>
    <row r="56" customHeight="1" spans="1:7">
      <c r="A56" s="7">
        <v>54</v>
      </c>
      <c r="B56" s="24" t="s">
        <v>931</v>
      </c>
      <c r="C56" s="24" t="s">
        <v>932</v>
      </c>
      <c r="D56" s="9" t="s">
        <v>947</v>
      </c>
      <c r="E56" s="9" t="s">
        <v>957</v>
      </c>
      <c r="F56" s="10">
        <v>77</v>
      </c>
      <c r="G56" s="25">
        <v>78.43</v>
      </c>
    </row>
    <row r="57" customHeight="1" spans="1:7">
      <c r="A57" s="7">
        <v>55</v>
      </c>
      <c r="B57" s="24" t="s">
        <v>900</v>
      </c>
      <c r="C57" s="24" t="s">
        <v>901</v>
      </c>
      <c r="D57" s="9" t="s">
        <v>951</v>
      </c>
      <c r="E57" s="9" t="s">
        <v>969</v>
      </c>
      <c r="F57" s="10">
        <v>84.2</v>
      </c>
      <c r="G57" s="25">
        <v>82.86</v>
      </c>
    </row>
    <row r="58" customHeight="1" spans="1:7">
      <c r="A58" s="7">
        <v>56</v>
      </c>
      <c r="B58" s="24" t="s">
        <v>904</v>
      </c>
      <c r="C58" s="24" t="s">
        <v>905</v>
      </c>
      <c r="D58" s="9" t="s">
        <v>951</v>
      </c>
      <c r="E58" s="9" t="s">
        <v>976</v>
      </c>
      <c r="F58" s="10">
        <v>83.9</v>
      </c>
      <c r="G58" s="25">
        <v>82.56</v>
      </c>
    </row>
    <row r="59" customHeight="1" spans="1:7">
      <c r="A59" s="7">
        <v>57</v>
      </c>
      <c r="B59" s="24" t="s">
        <v>914</v>
      </c>
      <c r="C59" s="24" t="s">
        <v>915</v>
      </c>
      <c r="D59" s="9" t="s">
        <v>951</v>
      </c>
      <c r="E59" s="9" t="s">
        <v>978</v>
      </c>
      <c r="F59" s="10">
        <v>82.97</v>
      </c>
      <c r="G59" s="25">
        <v>81.65</v>
      </c>
    </row>
    <row r="60" customHeight="1" spans="1:7">
      <c r="A60" s="7">
        <v>58</v>
      </c>
      <c r="B60" s="24" t="s">
        <v>908</v>
      </c>
      <c r="C60" s="24" t="s">
        <v>909</v>
      </c>
      <c r="D60" s="9" t="s">
        <v>947</v>
      </c>
      <c r="E60" s="9" t="s">
        <v>975</v>
      </c>
      <c r="F60" s="10">
        <v>81</v>
      </c>
      <c r="G60" s="25">
        <v>82.51</v>
      </c>
    </row>
    <row r="61" customHeight="1" spans="1:7">
      <c r="A61" s="7">
        <v>59</v>
      </c>
      <c r="B61" s="24" t="s">
        <v>663</v>
      </c>
      <c r="C61" s="24" t="s">
        <v>918</v>
      </c>
      <c r="D61" s="9" t="s">
        <v>947</v>
      </c>
      <c r="E61" s="9" t="s">
        <v>977</v>
      </c>
      <c r="F61" s="10">
        <v>79.67</v>
      </c>
      <c r="G61" s="25">
        <v>81.15</v>
      </c>
    </row>
    <row r="62" customHeight="1" spans="1:7">
      <c r="A62" s="7">
        <v>60</v>
      </c>
      <c r="B62" s="24" t="s">
        <v>929</v>
      </c>
      <c r="C62" s="24" t="s">
        <v>930</v>
      </c>
      <c r="D62" s="9" t="s">
        <v>947</v>
      </c>
      <c r="E62" s="9" t="s">
        <v>956</v>
      </c>
      <c r="F62" s="10">
        <v>78.17</v>
      </c>
      <c r="G62" s="25">
        <v>79.62</v>
      </c>
    </row>
    <row r="63" customHeight="1" spans="1:7">
      <c r="A63" s="7">
        <v>61</v>
      </c>
      <c r="B63" s="24" t="s">
        <v>888</v>
      </c>
      <c r="C63" s="24" t="s">
        <v>889</v>
      </c>
      <c r="D63" s="9" t="s">
        <v>947</v>
      </c>
      <c r="E63" s="9" t="s">
        <v>978</v>
      </c>
      <c r="F63" s="10">
        <v>83.33</v>
      </c>
      <c r="G63" s="25">
        <v>84.88</v>
      </c>
    </row>
    <row r="64" customHeight="1" spans="1:7">
      <c r="A64" s="7">
        <v>62</v>
      </c>
      <c r="B64" s="24" t="s">
        <v>941</v>
      </c>
      <c r="C64" s="24" t="s">
        <v>942</v>
      </c>
      <c r="D64" s="9" t="s">
        <v>947</v>
      </c>
      <c r="E64" s="9" t="s">
        <v>974</v>
      </c>
      <c r="F64" s="10">
        <v>72.33</v>
      </c>
      <c r="G64" s="25">
        <v>73.68</v>
      </c>
    </row>
    <row r="65" customHeight="1" spans="1:7">
      <c r="A65" s="7">
        <v>63</v>
      </c>
      <c r="B65" s="24" t="s">
        <v>927</v>
      </c>
      <c r="C65" s="24" t="s">
        <v>928</v>
      </c>
      <c r="D65" s="9" t="s">
        <v>951</v>
      </c>
      <c r="E65" s="9" t="s">
        <v>954</v>
      </c>
      <c r="F65" s="10">
        <v>81.1</v>
      </c>
      <c r="G65" s="25">
        <v>79.81</v>
      </c>
    </row>
    <row r="66" customHeight="1" spans="1:7">
      <c r="A66" s="11" t="s">
        <v>979</v>
      </c>
      <c r="B66" s="11"/>
      <c r="C66" s="11"/>
      <c r="D66" s="11"/>
      <c r="E66" s="11"/>
      <c r="F66" s="10">
        <v>81.59</v>
      </c>
      <c r="G66" s="11"/>
    </row>
    <row r="67" customHeight="1" spans="1:7">
      <c r="A67" s="27" t="s">
        <v>980</v>
      </c>
      <c r="B67" s="27"/>
      <c r="C67" s="27"/>
      <c r="D67" s="27"/>
      <c r="E67" s="27"/>
      <c r="F67" s="28"/>
      <c r="G67" s="27"/>
    </row>
    <row r="68" customHeight="1" spans="1:7">
      <c r="A68" s="27"/>
      <c r="B68" s="27"/>
      <c r="C68" s="27"/>
      <c r="D68" s="27"/>
      <c r="E68" s="27"/>
      <c r="F68" s="28"/>
      <c r="G68" s="27"/>
    </row>
  </sheetData>
  <autoFilter ref="A2:XFC68">
    <extLst/>
  </autoFilter>
  <mergeCells count="4">
    <mergeCell ref="A1:G1"/>
    <mergeCell ref="A66:E66"/>
    <mergeCell ref="F66:G66"/>
    <mergeCell ref="A67:G68"/>
  </mergeCells>
  <pageMargins left="0.751388888888889" right="0.751388888888889" top="0.66875" bottom="0.826388888888889" header="0.5" footer="0.39305555555555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opLeftCell="A20" workbookViewId="0">
      <selection activeCell="G34" sqref="G34"/>
    </sheetView>
  </sheetViews>
  <sheetFormatPr defaultColWidth="9" defaultRowHeight="27" customHeight="1" outlineLevelCol="6"/>
  <cols>
    <col min="1" max="1" width="6.125" style="17" customWidth="1"/>
    <col min="2" max="3" width="11" style="17" customWidth="1"/>
    <col min="4" max="4" width="12.25" style="17" customWidth="1"/>
    <col min="5" max="5" width="12.125" style="17" customWidth="1"/>
    <col min="6" max="6" width="13.25" style="17" customWidth="1"/>
    <col min="7" max="7" width="13.25" style="18" customWidth="1"/>
    <col min="8" max="12" width="9" style="17"/>
    <col min="13" max="13" width="26.25" style="17" customWidth="1"/>
    <col min="14" max="16384" width="9" style="17"/>
  </cols>
  <sheetData>
    <row r="1" ht="60" customHeight="1" spans="1:7">
      <c r="A1" s="1" t="s">
        <v>981</v>
      </c>
      <c r="B1" s="1"/>
      <c r="C1" s="1"/>
      <c r="D1" s="1"/>
      <c r="E1" s="1"/>
      <c r="F1" s="1"/>
      <c r="G1" s="2"/>
    </row>
    <row r="2" ht="49" customHeight="1" spans="1:7">
      <c r="A2" s="3" t="s">
        <v>1</v>
      </c>
      <c r="B2" s="4" t="s">
        <v>2</v>
      </c>
      <c r="C2" s="4" t="s">
        <v>3</v>
      </c>
      <c r="D2" s="4" t="s">
        <v>944</v>
      </c>
      <c r="E2" s="4" t="s">
        <v>945</v>
      </c>
      <c r="F2" s="5" t="s">
        <v>55</v>
      </c>
      <c r="G2" s="6" t="s">
        <v>946</v>
      </c>
    </row>
    <row r="3" customHeight="1" spans="1:7">
      <c r="A3" s="7">
        <v>1</v>
      </c>
      <c r="B3" s="8" t="s">
        <v>822</v>
      </c>
      <c r="C3" s="8" t="s">
        <v>823</v>
      </c>
      <c r="D3" s="9" t="s">
        <v>947</v>
      </c>
      <c r="E3" s="9" t="s">
        <v>958</v>
      </c>
      <c r="F3" s="10">
        <v>87.33</v>
      </c>
      <c r="G3" s="10">
        <f t="shared" ref="G3:G34" si="0">F3*(81.59/80.1)</f>
        <v>88.9544906367041</v>
      </c>
    </row>
    <row r="4" customHeight="1" spans="1:7">
      <c r="A4" s="7">
        <v>2</v>
      </c>
      <c r="B4" s="8" t="s">
        <v>828</v>
      </c>
      <c r="C4" s="8" t="s">
        <v>829</v>
      </c>
      <c r="D4" s="9" t="s">
        <v>947</v>
      </c>
      <c r="E4" s="9" t="s">
        <v>971</v>
      </c>
      <c r="F4" s="10">
        <v>87.33</v>
      </c>
      <c r="G4" s="10">
        <f t="shared" si="0"/>
        <v>88.9544906367041</v>
      </c>
    </row>
    <row r="5" customHeight="1" spans="1:7">
      <c r="A5" s="7">
        <v>3</v>
      </c>
      <c r="B5" s="8" t="s">
        <v>838</v>
      </c>
      <c r="C5" s="8" t="s">
        <v>839</v>
      </c>
      <c r="D5" s="9" t="s">
        <v>947</v>
      </c>
      <c r="E5" s="9" t="s">
        <v>967</v>
      </c>
      <c r="F5" s="10">
        <v>86.5</v>
      </c>
      <c r="G5" s="10">
        <f t="shared" si="0"/>
        <v>88.1090511860175</v>
      </c>
    </row>
    <row r="6" customHeight="1" spans="1:7">
      <c r="A6" s="7">
        <v>4</v>
      </c>
      <c r="B6" s="8" t="s">
        <v>820</v>
      </c>
      <c r="C6" s="8" t="s">
        <v>821</v>
      </c>
      <c r="D6" s="9" t="s">
        <v>947</v>
      </c>
      <c r="E6" s="9" t="s">
        <v>954</v>
      </c>
      <c r="F6" s="10">
        <v>86.33</v>
      </c>
      <c r="G6" s="10">
        <f t="shared" si="0"/>
        <v>87.9358888888889</v>
      </c>
    </row>
    <row r="7" customHeight="1" spans="1:7">
      <c r="A7" s="7">
        <v>5</v>
      </c>
      <c r="B7" s="8" t="s">
        <v>818</v>
      </c>
      <c r="C7" s="8" t="s">
        <v>819</v>
      </c>
      <c r="D7" s="9" t="s">
        <v>947</v>
      </c>
      <c r="E7" s="9" t="s">
        <v>949</v>
      </c>
      <c r="F7" s="10">
        <v>86.17</v>
      </c>
      <c r="G7" s="10">
        <f t="shared" si="0"/>
        <v>87.7729126092385</v>
      </c>
    </row>
    <row r="8" customHeight="1" spans="1:7">
      <c r="A8" s="7">
        <v>6</v>
      </c>
      <c r="B8" s="8" t="s">
        <v>876</v>
      </c>
      <c r="C8" s="8" t="s">
        <v>877</v>
      </c>
      <c r="D8" s="9" t="s">
        <v>947</v>
      </c>
      <c r="E8" s="9" t="s">
        <v>965</v>
      </c>
      <c r="F8" s="10">
        <v>83.67</v>
      </c>
      <c r="G8" s="10">
        <f t="shared" si="0"/>
        <v>85.2264082397004</v>
      </c>
    </row>
    <row r="9" customHeight="1" spans="1:7">
      <c r="A9" s="7">
        <v>7</v>
      </c>
      <c r="B9" s="8" t="s">
        <v>888</v>
      </c>
      <c r="C9" s="8" t="s">
        <v>889</v>
      </c>
      <c r="D9" s="9" t="s">
        <v>947</v>
      </c>
      <c r="E9" s="9" t="s">
        <v>978</v>
      </c>
      <c r="F9" s="10">
        <v>83.33</v>
      </c>
      <c r="G9" s="10">
        <f t="shared" si="0"/>
        <v>84.8800836454432</v>
      </c>
    </row>
    <row r="10" customHeight="1" spans="1:7">
      <c r="A10" s="7">
        <v>8</v>
      </c>
      <c r="B10" s="8" t="s">
        <v>860</v>
      </c>
      <c r="C10" s="8" t="s">
        <v>861</v>
      </c>
      <c r="D10" s="9" t="s">
        <v>947</v>
      </c>
      <c r="E10" s="9" t="s">
        <v>968</v>
      </c>
      <c r="F10" s="10">
        <v>83</v>
      </c>
      <c r="G10" s="10">
        <f t="shared" si="0"/>
        <v>84.5439450686642</v>
      </c>
    </row>
    <row r="11" customHeight="1" spans="1:7">
      <c r="A11" s="7">
        <v>9</v>
      </c>
      <c r="B11" s="8" t="s">
        <v>878</v>
      </c>
      <c r="C11" s="8" t="s">
        <v>879</v>
      </c>
      <c r="D11" s="9" t="s">
        <v>947</v>
      </c>
      <c r="E11" s="9" t="s">
        <v>976</v>
      </c>
      <c r="F11" s="19">
        <v>83</v>
      </c>
      <c r="G11" s="10">
        <f t="shared" si="0"/>
        <v>84.5439450686642</v>
      </c>
    </row>
    <row r="12" customHeight="1" spans="1:7">
      <c r="A12" s="7">
        <v>10</v>
      </c>
      <c r="B12" s="8" t="s">
        <v>836</v>
      </c>
      <c r="C12" s="8" t="s">
        <v>837</v>
      </c>
      <c r="D12" s="9" t="s">
        <v>947</v>
      </c>
      <c r="E12" s="9" t="s">
        <v>951</v>
      </c>
      <c r="F12" s="10">
        <v>82</v>
      </c>
      <c r="G12" s="10">
        <f t="shared" si="0"/>
        <v>83.525343320849</v>
      </c>
    </row>
    <row r="13" customHeight="1" spans="1:7">
      <c r="A13" s="7">
        <v>11</v>
      </c>
      <c r="B13" s="8" t="s">
        <v>908</v>
      </c>
      <c r="C13" s="8" t="s">
        <v>909</v>
      </c>
      <c r="D13" s="9" t="s">
        <v>947</v>
      </c>
      <c r="E13" s="9" t="s">
        <v>975</v>
      </c>
      <c r="F13" s="10">
        <v>81</v>
      </c>
      <c r="G13" s="10">
        <f t="shared" si="0"/>
        <v>82.5067415730337</v>
      </c>
    </row>
    <row r="14" customHeight="1" spans="1:7">
      <c r="A14" s="7">
        <v>12</v>
      </c>
      <c r="B14" s="8" t="s">
        <v>844</v>
      </c>
      <c r="C14" s="8" t="s">
        <v>845</v>
      </c>
      <c r="D14" s="9" t="s">
        <v>947</v>
      </c>
      <c r="E14" s="9" t="s">
        <v>952</v>
      </c>
      <c r="F14" s="10">
        <v>80.67</v>
      </c>
      <c r="G14" s="10">
        <f t="shared" si="0"/>
        <v>82.1706029962547</v>
      </c>
    </row>
    <row r="15" customHeight="1" spans="1:7">
      <c r="A15" s="7">
        <v>13</v>
      </c>
      <c r="B15" s="8" t="s">
        <v>882</v>
      </c>
      <c r="C15" s="8" t="s">
        <v>883</v>
      </c>
      <c r="D15" s="9" t="s">
        <v>947</v>
      </c>
      <c r="E15" s="9" t="s">
        <v>970</v>
      </c>
      <c r="F15" s="10">
        <v>80.67</v>
      </c>
      <c r="G15" s="10">
        <f t="shared" si="0"/>
        <v>82.1706029962547</v>
      </c>
    </row>
    <row r="16" customHeight="1" spans="1:7">
      <c r="A16" s="7">
        <v>14</v>
      </c>
      <c r="B16" s="8" t="s">
        <v>870</v>
      </c>
      <c r="C16" s="8" t="s">
        <v>871</v>
      </c>
      <c r="D16" s="9" t="s">
        <v>947</v>
      </c>
      <c r="E16" s="9" t="s">
        <v>964</v>
      </c>
      <c r="F16" s="10">
        <v>80.5</v>
      </c>
      <c r="G16" s="10">
        <f t="shared" si="0"/>
        <v>81.9974406991261</v>
      </c>
    </row>
    <row r="17" customHeight="1" spans="1:7">
      <c r="A17" s="7">
        <v>15</v>
      </c>
      <c r="B17" s="8" t="s">
        <v>834</v>
      </c>
      <c r="C17" s="8" t="s">
        <v>835</v>
      </c>
      <c r="D17" s="9" t="s">
        <v>947</v>
      </c>
      <c r="E17" s="9" t="s">
        <v>950</v>
      </c>
      <c r="F17" s="10">
        <v>80.33</v>
      </c>
      <c r="G17" s="10">
        <f t="shared" si="0"/>
        <v>81.8242784019975</v>
      </c>
    </row>
    <row r="18" customHeight="1" spans="1:7">
      <c r="A18" s="7">
        <v>16</v>
      </c>
      <c r="B18" s="8" t="s">
        <v>872</v>
      </c>
      <c r="C18" s="8" t="s">
        <v>873</v>
      </c>
      <c r="D18" s="9" t="s">
        <v>947</v>
      </c>
      <c r="E18" s="9" t="s">
        <v>960</v>
      </c>
      <c r="F18" s="10">
        <v>80.33</v>
      </c>
      <c r="G18" s="10">
        <f t="shared" si="0"/>
        <v>81.8242784019975</v>
      </c>
    </row>
    <row r="19" customHeight="1" spans="1:7">
      <c r="A19" s="7">
        <v>17</v>
      </c>
      <c r="B19" s="8" t="s">
        <v>846</v>
      </c>
      <c r="C19" s="8" t="s">
        <v>847</v>
      </c>
      <c r="D19" s="9" t="s">
        <v>947</v>
      </c>
      <c r="E19" s="9" t="s">
        <v>955</v>
      </c>
      <c r="F19" s="10">
        <v>80</v>
      </c>
      <c r="G19" s="10">
        <f t="shared" si="0"/>
        <v>81.4881398252185</v>
      </c>
    </row>
    <row r="20" customHeight="1" spans="1:7">
      <c r="A20" s="7">
        <v>18</v>
      </c>
      <c r="B20" s="8" t="s">
        <v>858</v>
      </c>
      <c r="C20" s="8" t="s">
        <v>859</v>
      </c>
      <c r="D20" s="9" t="s">
        <v>947</v>
      </c>
      <c r="E20" s="9" t="s">
        <v>962</v>
      </c>
      <c r="F20" s="10">
        <v>80</v>
      </c>
      <c r="G20" s="10">
        <f t="shared" si="0"/>
        <v>81.4881398252185</v>
      </c>
    </row>
    <row r="21" customHeight="1" spans="1:7">
      <c r="A21" s="7">
        <v>19</v>
      </c>
      <c r="B21" s="8" t="s">
        <v>880</v>
      </c>
      <c r="C21" s="8" t="s">
        <v>881</v>
      </c>
      <c r="D21" s="9" t="s">
        <v>947</v>
      </c>
      <c r="E21" s="9" t="s">
        <v>959</v>
      </c>
      <c r="F21" s="10">
        <v>80</v>
      </c>
      <c r="G21" s="10">
        <f t="shared" si="0"/>
        <v>81.4881398252185</v>
      </c>
    </row>
    <row r="22" customHeight="1" spans="1:7">
      <c r="A22" s="7">
        <v>20</v>
      </c>
      <c r="B22" s="8" t="s">
        <v>663</v>
      </c>
      <c r="C22" s="8" t="s">
        <v>918</v>
      </c>
      <c r="D22" s="9" t="s">
        <v>947</v>
      </c>
      <c r="E22" s="9" t="s">
        <v>977</v>
      </c>
      <c r="F22" s="10">
        <v>79.67</v>
      </c>
      <c r="G22" s="10">
        <f t="shared" si="0"/>
        <v>81.1520012484395</v>
      </c>
    </row>
    <row r="23" customHeight="1" spans="1:7">
      <c r="A23" s="7">
        <v>21</v>
      </c>
      <c r="B23" s="8" t="s">
        <v>898</v>
      </c>
      <c r="C23" s="8" t="s">
        <v>899</v>
      </c>
      <c r="D23" s="9" t="s">
        <v>947</v>
      </c>
      <c r="E23" s="9" t="s">
        <v>969</v>
      </c>
      <c r="F23" s="10">
        <v>79</v>
      </c>
      <c r="G23" s="10">
        <f t="shared" si="0"/>
        <v>80.4695380774033</v>
      </c>
    </row>
    <row r="24" s="16" customFormat="1" customHeight="1" spans="1:7">
      <c r="A24" s="7">
        <v>22</v>
      </c>
      <c r="B24" s="8" t="s">
        <v>919</v>
      </c>
      <c r="C24" s="8" t="s">
        <v>920</v>
      </c>
      <c r="D24" s="9" t="s">
        <v>947</v>
      </c>
      <c r="E24" s="9" t="s">
        <v>963</v>
      </c>
      <c r="F24" s="10">
        <v>78.67</v>
      </c>
      <c r="G24" s="10">
        <f t="shared" si="0"/>
        <v>80.1333995006242</v>
      </c>
    </row>
    <row r="25" customHeight="1" spans="1:7">
      <c r="A25" s="7">
        <v>23</v>
      </c>
      <c r="B25" s="8" t="s">
        <v>929</v>
      </c>
      <c r="C25" s="8" t="s">
        <v>930</v>
      </c>
      <c r="D25" s="9" t="s">
        <v>947</v>
      </c>
      <c r="E25" s="9" t="s">
        <v>956</v>
      </c>
      <c r="F25" s="10">
        <v>78.17</v>
      </c>
      <c r="G25" s="10">
        <f t="shared" si="0"/>
        <v>79.6240986267166</v>
      </c>
    </row>
    <row r="26" customHeight="1" spans="1:7">
      <c r="A26" s="7">
        <v>24</v>
      </c>
      <c r="B26" s="8" t="s">
        <v>884</v>
      </c>
      <c r="C26" s="8" t="s">
        <v>885</v>
      </c>
      <c r="D26" s="9" t="s">
        <v>947</v>
      </c>
      <c r="E26" s="9" t="s">
        <v>961</v>
      </c>
      <c r="F26" s="10">
        <v>77.67</v>
      </c>
      <c r="G26" s="10">
        <f t="shared" si="0"/>
        <v>79.114797752809</v>
      </c>
    </row>
    <row r="27" customHeight="1" spans="1:7">
      <c r="A27" s="7">
        <v>25</v>
      </c>
      <c r="B27" s="8" t="s">
        <v>931</v>
      </c>
      <c r="C27" s="8" t="s">
        <v>932</v>
      </c>
      <c r="D27" s="9" t="s">
        <v>947</v>
      </c>
      <c r="E27" s="9" t="s">
        <v>957</v>
      </c>
      <c r="F27" s="10">
        <v>77</v>
      </c>
      <c r="G27" s="10">
        <f t="shared" si="0"/>
        <v>78.4323345817728</v>
      </c>
    </row>
    <row r="28" customHeight="1" spans="1:7">
      <c r="A28" s="7">
        <v>26</v>
      </c>
      <c r="B28" s="8" t="s">
        <v>910</v>
      </c>
      <c r="C28" s="8" t="s">
        <v>911</v>
      </c>
      <c r="D28" s="9" t="s">
        <v>947</v>
      </c>
      <c r="E28" s="9" t="s">
        <v>953</v>
      </c>
      <c r="F28" s="10">
        <v>75.33</v>
      </c>
      <c r="G28" s="10">
        <f t="shared" si="0"/>
        <v>76.7312696629214</v>
      </c>
    </row>
    <row r="29" customHeight="1" spans="1:7">
      <c r="A29" s="7">
        <v>27</v>
      </c>
      <c r="B29" s="8" t="s">
        <v>921</v>
      </c>
      <c r="C29" s="8" t="s">
        <v>922</v>
      </c>
      <c r="D29" s="9" t="s">
        <v>947</v>
      </c>
      <c r="E29" s="9" t="s">
        <v>947</v>
      </c>
      <c r="F29" s="10">
        <v>75.33</v>
      </c>
      <c r="G29" s="10">
        <f t="shared" si="0"/>
        <v>76.7312696629214</v>
      </c>
    </row>
    <row r="30" customHeight="1" spans="1:7">
      <c r="A30" s="7">
        <v>28</v>
      </c>
      <c r="B30" s="8" t="s">
        <v>935</v>
      </c>
      <c r="C30" s="8" t="s">
        <v>936</v>
      </c>
      <c r="D30" s="9" t="s">
        <v>947</v>
      </c>
      <c r="E30" s="9" t="s">
        <v>973</v>
      </c>
      <c r="F30" s="10">
        <v>75</v>
      </c>
      <c r="G30" s="10">
        <f t="shared" si="0"/>
        <v>76.3951310861423</v>
      </c>
    </row>
    <row r="31" customHeight="1" spans="1:7">
      <c r="A31" s="7">
        <v>29</v>
      </c>
      <c r="B31" s="8" t="s">
        <v>933</v>
      </c>
      <c r="C31" s="8" t="s">
        <v>934</v>
      </c>
      <c r="D31" s="9" t="s">
        <v>947</v>
      </c>
      <c r="E31" s="9" t="s">
        <v>972</v>
      </c>
      <c r="F31" s="10">
        <v>74.67</v>
      </c>
      <c r="G31" s="10">
        <f t="shared" si="0"/>
        <v>76.0589925093633</v>
      </c>
    </row>
    <row r="32" customHeight="1" spans="1:7">
      <c r="A32" s="7">
        <v>30</v>
      </c>
      <c r="B32" s="8" t="s">
        <v>937</v>
      </c>
      <c r="C32" s="8" t="s">
        <v>938</v>
      </c>
      <c r="D32" s="9" t="s">
        <v>947</v>
      </c>
      <c r="E32" s="9" t="s">
        <v>966</v>
      </c>
      <c r="F32" s="10">
        <v>74.67</v>
      </c>
      <c r="G32" s="10">
        <f t="shared" si="0"/>
        <v>76.0589925093633</v>
      </c>
    </row>
    <row r="33" customHeight="1" spans="1:7">
      <c r="A33" s="7">
        <v>31</v>
      </c>
      <c r="B33" s="8" t="s">
        <v>874</v>
      </c>
      <c r="C33" s="8" t="s">
        <v>875</v>
      </c>
      <c r="D33" s="9" t="s">
        <v>947</v>
      </c>
      <c r="E33" s="9" t="s">
        <v>948</v>
      </c>
      <c r="F33" s="10">
        <v>73.67</v>
      </c>
      <c r="G33" s="10">
        <f t="shared" si="0"/>
        <v>75.0403907615481</v>
      </c>
    </row>
    <row r="34" customHeight="1" spans="1:7">
      <c r="A34" s="7">
        <v>32</v>
      </c>
      <c r="B34" s="8" t="s">
        <v>941</v>
      </c>
      <c r="C34" s="8" t="s">
        <v>942</v>
      </c>
      <c r="D34" s="9" t="s">
        <v>947</v>
      </c>
      <c r="E34" s="9" t="s">
        <v>974</v>
      </c>
      <c r="F34" s="10">
        <v>72.33</v>
      </c>
      <c r="G34" s="10">
        <f t="shared" si="0"/>
        <v>73.6754644194757</v>
      </c>
    </row>
    <row r="35" customHeight="1" spans="1:7">
      <c r="A35" s="11" t="s">
        <v>982</v>
      </c>
      <c r="B35" s="11"/>
      <c r="C35" s="11"/>
      <c r="D35" s="11"/>
      <c r="E35" s="10">
        <v>80.1</v>
      </c>
      <c r="F35" s="10"/>
      <c r="G35" s="10"/>
    </row>
    <row r="36" ht="36" customHeight="1" spans="1:7">
      <c r="A36" s="12" t="s">
        <v>983</v>
      </c>
      <c r="B36" s="12"/>
      <c r="C36" s="12"/>
      <c r="D36" s="12"/>
      <c r="E36" s="12"/>
      <c r="F36" s="12"/>
      <c r="G36" s="13"/>
    </row>
    <row r="37" customHeight="1" spans="1:7">
      <c r="A37" s="12"/>
      <c r="B37" s="12"/>
      <c r="C37" s="12"/>
      <c r="D37" s="12"/>
      <c r="E37" s="12"/>
      <c r="F37" s="12"/>
      <c r="G37" s="13"/>
    </row>
    <row r="38" ht="45" customHeight="1" spans="1:7">
      <c r="A38" s="14" t="s">
        <v>984</v>
      </c>
      <c r="B38" s="14"/>
      <c r="C38" s="14"/>
      <c r="D38" s="14"/>
      <c r="E38" s="14"/>
      <c r="F38" s="14"/>
      <c r="G38" s="15"/>
    </row>
  </sheetData>
  <mergeCells count="5">
    <mergeCell ref="A1:G1"/>
    <mergeCell ref="A35:D35"/>
    <mergeCell ref="E35:G35"/>
    <mergeCell ref="A38:G38"/>
    <mergeCell ref="A36:G37"/>
  </mergeCells>
  <pageMargins left="0.751388888888889" right="0.751388888888889" top="0.66875" bottom="0.826388888888889" header="0.5" footer="0.39305555555555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G32" sqref="G32"/>
    </sheetView>
  </sheetViews>
  <sheetFormatPr defaultColWidth="9" defaultRowHeight="27" customHeight="1" outlineLevelCol="6"/>
  <cols>
    <col min="2" max="2" width="12.75" customWidth="1"/>
    <col min="3" max="3" width="13.875" customWidth="1"/>
    <col min="7" max="7" width="11.125" customWidth="1"/>
  </cols>
  <sheetData>
    <row r="1" ht="72" customHeight="1" spans="1:7">
      <c r="A1" s="1" t="s">
        <v>985</v>
      </c>
      <c r="B1" s="1"/>
      <c r="C1" s="1"/>
      <c r="D1" s="1"/>
      <c r="E1" s="1"/>
      <c r="F1" s="1"/>
      <c r="G1" s="2"/>
    </row>
    <row r="2" customHeight="1" spans="1:7">
      <c r="A2" s="3" t="s">
        <v>1</v>
      </c>
      <c r="B2" s="4" t="s">
        <v>2</v>
      </c>
      <c r="C2" s="4" t="s">
        <v>3</v>
      </c>
      <c r="D2" s="4" t="s">
        <v>944</v>
      </c>
      <c r="E2" s="4" t="s">
        <v>945</v>
      </c>
      <c r="F2" s="5" t="s">
        <v>55</v>
      </c>
      <c r="G2" s="6" t="s">
        <v>946</v>
      </c>
    </row>
    <row r="3" customHeight="1" spans="1:7">
      <c r="A3" s="7">
        <v>1</v>
      </c>
      <c r="B3" s="8" t="s">
        <v>856</v>
      </c>
      <c r="C3" s="8" t="s">
        <v>857</v>
      </c>
      <c r="D3" s="9" t="s">
        <v>951</v>
      </c>
      <c r="E3" s="9" t="s">
        <v>977</v>
      </c>
      <c r="F3" s="10">
        <v>87.73</v>
      </c>
      <c r="G3" s="10">
        <f t="shared" ref="G3:G33" si="0">F3*(81.59/82.91)</f>
        <v>86.3332613677482</v>
      </c>
    </row>
    <row r="4" customHeight="1" spans="1:7">
      <c r="A4" s="7">
        <v>2</v>
      </c>
      <c r="B4" s="8" t="s">
        <v>824</v>
      </c>
      <c r="C4" s="8" t="s">
        <v>825</v>
      </c>
      <c r="D4" s="9" t="s">
        <v>951</v>
      </c>
      <c r="E4" s="9" t="s">
        <v>947</v>
      </c>
      <c r="F4" s="10">
        <v>87.67</v>
      </c>
      <c r="G4" s="10">
        <f t="shared" si="0"/>
        <v>86.2742166204318</v>
      </c>
    </row>
    <row r="5" customHeight="1" spans="1:7">
      <c r="A5" s="7">
        <v>2</v>
      </c>
      <c r="B5" s="8" t="s">
        <v>826</v>
      </c>
      <c r="C5" s="8" t="s">
        <v>827</v>
      </c>
      <c r="D5" s="9" t="s">
        <v>951</v>
      </c>
      <c r="E5" s="9" t="s">
        <v>949</v>
      </c>
      <c r="F5" s="10">
        <v>86.74</v>
      </c>
      <c r="G5" s="10">
        <f t="shared" si="0"/>
        <v>85.3590230370281</v>
      </c>
    </row>
    <row r="6" customHeight="1" spans="1:7">
      <c r="A6" s="7">
        <v>4</v>
      </c>
      <c r="B6" s="8" t="s">
        <v>830</v>
      </c>
      <c r="C6" s="8" t="s">
        <v>831</v>
      </c>
      <c r="D6" s="9" t="s">
        <v>951</v>
      </c>
      <c r="E6" s="9" t="s">
        <v>960</v>
      </c>
      <c r="F6" s="10">
        <v>86.7</v>
      </c>
      <c r="G6" s="10">
        <f t="shared" si="0"/>
        <v>85.3196598721505</v>
      </c>
    </row>
    <row r="7" customHeight="1" spans="1:7">
      <c r="A7" s="7">
        <v>5</v>
      </c>
      <c r="B7" s="8" t="s">
        <v>868</v>
      </c>
      <c r="C7" s="8" t="s">
        <v>869</v>
      </c>
      <c r="D7" s="9" t="s">
        <v>951</v>
      </c>
      <c r="E7" s="9" t="s">
        <v>975</v>
      </c>
      <c r="F7" s="10">
        <v>86.47</v>
      </c>
      <c r="G7" s="10">
        <f t="shared" si="0"/>
        <v>85.0933216741045</v>
      </c>
    </row>
    <row r="8" customHeight="1" spans="1:7">
      <c r="A8" s="7">
        <v>6</v>
      </c>
      <c r="B8" s="8" t="s">
        <v>862</v>
      </c>
      <c r="C8" s="8" t="s">
        <v>863</v>
      </c>
      <c r="D8" s="9" t="s">
        <v>951</v>
      </c>
      <c r="E8" s="9" t="s">
        <v>967</v>
      </c>
      <c r="F8" s="10">
        <v>84.23</v>
      </c>
      <c r="G8" s="10">
        <f t="shared" si="0"/>
        <v>82.8889844409601</v>
      </c>
    </row>
    <row r="9" customHeight="1" spans="1:7">
      <c r="A9" s="7">
        <v>7</v>
      </c>
      <c r="B9" s="8" t="s">
        <v>900</v>
      </c>
      <c r="C9" s="8" t="s">
        <v>901</v>
      </c>
      <c r="D9" s="9" t="s">
        <v>951</v>
      </c>
      <c r="E9" s="9" t="s">
        <v>969</v>
      </c>
      <c r="F9" s="10">
        <v>84.2</v>
      </c>
      <c r="G9" s="10">
        <f t="shared" si="0"/>
        <v>82.8594620673019</v>
      </c>
    </row>
    <row r="10" customHeight="1" spans="1:7">
      <c r="A10" s="7">
        <v>8</v>
      </c>
      <c r="B10" s="8" t="s">
        <v>832</v>
      </c>
      <c r="C10" s="8" t="s">
        <v>833</v>
      </c>
      <c r="D10" s="9" t="s">
        <v>951</v>
      </c>
      <c r="E10" s="9" t="s">
        <v>952</v>
      </c>
      <c r="F10" s="10">
        <v>84.07</v>
      </c>
      <c r="G10" s="10">
        <f t="shared" si="0"/>
        <v>82.7315317814498</v>
      </c>
    </row>
    <row r="11" customHeight="1" spans="1:7">
      <c r="A11" s="7">
        <v>9</v>
      </c>
      <c r="B11" s="8" t="s">
        <v>904</v>
      </c>
      <c r="C11" s="8" t="s">
        <v>905</v>
      </c>
      <c r="D11" s="9" t="s">
        <v>951</v>
      </c>
      <c r="E11" s="9" t="s">
        <v>976</v>
      </c>
      <c r="F11" s="10">
        <v>83.9</v>
      </c>
      <c r="G11" s="10">
        <f t="shared" si="0"/>
        <v>82.5642383307201</v>
      </c>
    </row>
    <row r="12" customHeight="1" spans="1:7">
      <c r="A12" s="7">
        <v>10</v>
      </c>
      <c r="B12" s="8" t="s">
        <v>840</v>
      </c>
      <c r="C12" s="8" t="s">
        <v>841</v>
      </c>
      <c r="D12" s="9" t="s">
        <v>951</v>
      </c>
      <c r="E12" s="9" t="s">
        <v>957</v>
      </c>
      <c r="F12" s="10">
        <v>83.87</v>
      </c>
      <c r="G12" s="10">
        <f t="shared" si="0"/>
        <v>82.5347159570619</v>
      </c>
    </row>
    <row r="13" customHeight="1" spans="1:7">
      <c r="A13" s="7">
        <v>11</v>
      </c>
      <c r="B13" s="8" t="s">
        <v>886</v>
      </c>
      <c r="C13" s="8" t="s">
        <v>887</v>
      </c>
      <c r="D13" s="9" t="s">
        <v>951</v>
      </c>
      <c r="E13" s="9" t="s">
        <v>972</v>
      </c>
      <c r="F13" s="10">
        <v>83.73</v>
      </c>
      <c r="G13" s="10">
        <f t="shared" si="0"/>
        <v>82.3969448799904</v>
      </c>
    </row>
    <row r="14" customHeight="1" spans="1:7">
      <c r="A14" s="7">
        <v>12</v>
      </c>
      <c r="B14" s="8" t="s">
        <v>854</v>
      </c>
      <c r="C14" s="8" t="s">
        <v>855</v>
      </c>
      <c r="D14" s="9" t="s">
        <v>951</v>
      </c>
      <c r="E14" s="9" t="s">
        <v>963</v>
      </c>
      <c r="F14" s="10">
        <v>83.53</v>
      </c>
      <c r="G14" s="10">
        <f t="shared" si="0"/>
        <v>82.2001290556025</v>
      </c>
    </row>
    <row r="15" customHeight="1" spans="1:7">
      <c r="A15" s="7">
        <v>13</v>
      </c>
      <c r="B15" s="8" t="s">
        <v>842</v>
      </c>
      <c r="C15" s="8" t="s">
        <v>843</v>
      </c>
      <c r="D15" s="9" t="s">
        <v>951</v>
      </c>
      <c r="E15" s="9" t="s">
        <v>956</v>
      </c>
      <c r="F15" s="10">
        <v>83.33</v>
      </c>
      <c r="G15" s="10">
        <f t="shared" si="0"/>
        <v>82.0033132312146</v>
      </c>
    </row>
    <row r="16" customHeight="1" spans="1:7">
      <c r="A16" s="7">
        <v>14</v>
      </c>
      <c r="B16" s="8" t="s">
        <v>864</v>
      </c>
      <c r="C16" s="8" t="s">
        <v>865</v>
      </c>
      <c r="D16" s="9" t="s">
        <v>951</v>
      </c>
      <c r="E16" s="9" t="s">
        <v>955</v>
      </c>
      <c r="F16" s="10">
        <v>83.07</v>
      </c>
      <c r="G16" s="10">
        <f t="shared" si="0"/>
        <v>81.7474526595103</v>
      </c>
    </row>
    <row r="17" customHeight="1" spans="1:7">
      <c r="A17" s="7">
        <v>15</v>
      </c>
      <c r="B17" s="8" t="s">
        <v>914</v>
      </c>
      <c r="C17" s="8" t="s">
        <v>915</v>
      </c>
      <c r="D17" s="9" t="s">
        <v>951</v>
      </c>
      <c r="E17" s="9" t="s">
        <v>978</v>
      </c>
      <c r="F17" s="10">
        <v>82.97</v>
      </c>
      <c r="G17" s="10">
        <f t="shared" si="0"/>
        <v>81.6490447473164</v>
      </c>
    </row>
    <row r="18" customHeight="1" spans="1:7">
      <c r="A18" s="7">
        <v>16</v>
      </c>
      <c r="B18" s="8" t="s">
        <v>848</v>
      </c>
      <c r="C18" s="8" t="s">
        <v>849</v>
      </c>
      <c r="D18" s="9" t="s">
        <v>951</v>
      </c>
      <c r="E18" s="9" t="s">
        <v>959</v>
      </c>
      <c r="F18" s="10">
        <v>82.9</v>
      </c>
      <c r="G18" s="10">
        <f t="shared" si="0"/>
        <v>81.5801592087806</v>
      </c>
    </row>
    <row r="19" customHeight="1" spans="1:7">
      <c r="A19" s="7">
        <v>17</v>
      </c>
      <c r="B19" s="8" t="s">
        <v>866</v>
      </c>
      <c r="C19" s="8" t="s">
        <v>867</v>
      </c>
      <c r="D19" s="9" t="s">
        <v>951</v>
      </c>
      <c r="E19" s="9" t="s">
        <v>964</v>
      </c>
      <c r="F19" s="10">
        <v>82.67</v>
      </c>
      <c r="G19" s="10">
        <f t="shared" si="0"/>
        <v>81.3538210107345</v>
      </c>
    </row>
    <row r="20" customHeight="1" spans="1:7">
      <c r="A20" s="7">
        <v>18</v>
      </c>
      <c r="B20" s="8" t="s">
        <v>852</v>
      </c>
      <c r="C20" s="8" t="s">
        <v>853</v>
      </c>
      <c r="D20" s="9" t="s">
        <v>951</v>
      </c>
      <c r="E20" s="9" t="s">
        <v>958</v>
      </c>
      <c r="F20" s="10">
        <v>82.43</v>
      </c>
      <c r="G20" s="10">
        <f t="shared" si="0"/>
        <v>81.1176420214691</v>
      </c>
    </row>
    <row r="21" customHeight="1" spans="1:7">
      <c r="A21" s="7">
        <v>19</v>
      </c>
      <c r="B21" s="8" t="s">
        <v>906</v>
      </c>
      <c r="C21" s="8" t="s">
        <v>907</v>
      </c>
      <c r="D21" s="9" t="s">
        <v>951</v>
      </c>
      <c r="E21" s="9" t="s">
        <v>948</v>
      </c>
      <c r="F21" s="10">
        <v>82.43</v>
      </c>
      <c r="G21" s="10">
        <f t="shared" si="0"/>
        <v>81.1176420214691</v>
      </c>
    </row>
    <row r="22" customHeight="1" spans="1:7">
      <c r="A22" s="7">
        <v>20</v>
      </c>
      <c r="B22" s="8" t="s">
        <v>896</v>
      </c>
      <c r="C22" s="8" t="s">
        <v>897</v>
      </c>
      <c r="D22" s="9" t="s">
        <v>951</v>
      </c>
      <c r="E22" s="9" t="s">
        <v>971</v>
      </c>
      <c r="F22" s="10">
        <v>82.17</v>
      </c>
      <c r="G22" s="10">
        <f t="shared" si="0"/>
        <v>80.8617814497648</v>
      </c>
    </row>
    <row r="23" customHeight="1" spans="1:7">
      <c r="A23" s="7">
        <v>21</v>
      </c>
      <c r="B23" s="8" t="s">
        <v>890</v>
      </c>
      <c r="C23" s="8" t="s">
        <v>891</v>
      </c>
      <c r="D23" s="9" t="s">
        <v>951</v>
      </c>
      <c r="E23" s="9" t="s">
        <v>966</v>
      </c>
      <c r="F23" s="10">
        <v>81.9</v>
      </c>
      <c r="G23" s="10">
        <f t="shared" si="0"/>
        <v>80.5960800868412</v>
      </c>
    </row>
    <row r="24" customHeight="1" spans="1:7">
      <c r="A24" s="7">
        <v>22</v>
      </c>
      <c r="B24" s="8" t="s">
        <v>850</v>
      </c>
      <c r="C24" s="8" t="s">
        <v>851</v>
      </c>
      <c r="D24" s="9" t="s">
        <v>951</v>
      </c>
      <c r="E24" s="9" t="s">
        <v>953</v>
      </c>
      <c r="F24" s="10">
        <v>81.7</v>
      </c>
      <c r="G24" s="10">
        <f t="shared" si="0"/>
        <v>80.3992642624533</v>
      </c>
    </row>
    <row r="25" customHeight="1" spans="1:7">
      <c r="A25" s="7">
        <v>23</v>
      </c>
      <c r="B25" s="8" t="s">
        <v>892</v>
      </c>
      <c r="C25" s="8" t="s">
        <v>893</v>
      </c>
      <c r="D25" s="9" t="s">
        <v>951</v>
      </c>
      <c r="E25" s="9" t="s">
        <v>962</v>
      </c>
      <c r="F25" s="10">
        <v>81.37</v>
      </c>
      <c r="G25" s="10">
        <f t="shared" si="0"/>
        <v>80.0745181522133</v>
      </c>
    </row>
    <row r="26" customHeight="1" spans="1:7">
      <c r="A26" s="7">
        <v>24</v>
      </c>
      <c r="B26" s="8" t="s">
        <v>916</v>
      </c>
      <c r="C26" s="8" t="s">
        <v>917</v>
      </c>
      <c r="D26" s="9" t="s">
        <v>951</v>
      </c>
      <c r="E26" s="9" t="s">
        <v>974</v>
      </c>
      <c r="F26" s="10">
        <v>81.13</v>
      </c>
      <c r="G26" s="10">
        <f t="shared" si="0"/>
        <v>79.8383391629478</v>
      </c>
    </row>
    <row r="27" customHeight="1" spans="1:7">
      <c r="A27" s="7">
        <v>25</v>
      </c>
      <c r="B27" s="8" t="s">
        <v>927</v>
      </c>
      <c r="C27" s="8" t="s">
        <v>928</v>
      </c>
      <c r="D27" s="9" t="s">
        <v>951</v>
      </c>
      <c r="E27" s="9" t="s">
        <v>954</v>
      </c>
      <c r="F27" s="10">
        <v>81.1</v>
      </c>
      <c r="G27" s="10">
        <f t="shared" si="0"/>
        <v>79.8088167892896</v>
      </c>
    </row>
    <row r="28" customHeight="1" spans="1:7">
      <c r="A28" s="7">
        <v>26</v>
      </c>
      <c r="B28" s="8" t="s">
        <v>902</v>
      </c>
      <c r="C28" s="8" t="s">
        <v>903</v>
      </c>
      <c r="D28" s="9" t="s">
        <v>951</v>
      </c>
      <c r="E28" s="9" t="s">
        <v>968</v>
      </c>
      <c r="F28" s="10">
        <v>80.77</v>
      </c>
      <c r="G28" s="10">
        <f t="shared" si="0"/>
        <v>79.4840706790496</v>
      </c>
    </row>
    <row r="29" customHeight="1" spans="1:7">
      <c r="A29" s="7">
        <v>27</v>
      </c>
      <c r="B29" s="8" t="s">
        <v>894</v>
      </c>
      <c r="C29" s="8" t="s">
        <v>895</v>
      </c>
      <c r="D29" s="9" t="s">
        <v>951</v>
      </c>
      <c r="E29" s="9" t="s">
        <v>965</v>
      </c>
      <c r="F29" s="10">
        <v>80.67</v>
      </c>
      <c r="G29" s="10">
        <f t="shared" si="0"/>
        <v>79.3856627668556</v>
      </c>
    </row>
    <row r="30" customHeight="1" spans="1:7">
      <c r="A30" s="7">
        <v>28</v>
      </c>
      <c r="B30" s="8" t="s">
        <v>923</v>
      </c>
      <c r="C30" s="8" t="s">
        <v>924</v>
      </c>
      <c r="D30" s="9" t="s">
        <v>951</v>
      </c>
      <c r="E30" s="9" t="s">
        <v>961</v>
      </c>
      <c r="F30" s="10">
        <v>80.43</v>
      </c>
      <c r="G30" s="10">
        <f t="shared" si="0"/>
        <v>79.1494837775902</v>
      </c>
    </row>
    <row r="31" customHeight="1" spans="1:7">
      <c r="A31" s="7">
        <v>29</v>
      </c>
      <c r="B31" s="8" t="s">
        <v>925</v>
      </c>
      <c r="C31" s="8" t="s">
        <v>926</v>
      </c>
      <c r="D31" s="9" t="s">
        <v>951</v>
      </c>
      <c r="E31" s="9" t="s">
        <v>950</v>
      </c>
      <c r="F31" s="10">
        <v>80.03</v>
      </c>
      <c r="G31" s="10">
        <f t="shared" si="0"/>
        <v>78.7558521288144</v>
      </c>
    </row>
    <row r="32" customHeight="1" spans="1:7">
      <c r="A32" s="7">
        <v>30</v>
      </c>
      <c r="B32" s="8" t="s">
        <v>912</v>
      </c>
      <c r="C32" s="8" t="s">
        <v>913</v>
      </c>
      <c r="D32" s="9" t="s">
        <v>951</v>
      </c>
      <c r="E32" s="9" t="s">
        <v>951</v>
      </c>
      <c r="F32" s="10">
        <v>79.7</v>
      </c>
      <c r="G32" s="10">
        <f t="shared" si="0"/>
        <v>78.4311060185744</v>
      </c>
    </row>
    <row r="33" customHeight="1" spans="1:7">
      <c r="A33" s="7">
        <v>31</v>
      </c>
      <c r="B33" s="8" t="s">
        <v>939</v>
      </c>
      <c r="C33" s="8" t="s">
        <v>940</v>
      </c>
      <c r="D33" s="9" t="s">
        <v>951</v>
      </c>
      <c r="E33" s="9" t="s">
        <v>973</v>
      </c>
      <c r="F33" s="10">
        <v>78.03</v>
      </c>
      <c r="G33" s="10">
        <f t="shared" si="0"/>
        <v>76.7876938849355</v>
      </c>
    </row>
    <row r="34" customHeight="1" spans="1:7">
      <c r="A34" s="11" t="s">
        <v>986</v>
      </c>
      <c r="B34" s="11"/>
      <c r="C34" s="11"/>
      <c r="D34" s="11"/>
      <c r="E34" s="11">
        <v>82.91</v>
      </c>
      <c r="F34" s="11"/>
      <c r="G34" s="10"/>
    </row>
    <row r="35" customHeight="1" spans="1:7">
      <c r="A35" s="12" t="s">
        <v>987</v>
      </c>
      <c r="B35" s="12"/>
      <c r="C35" s="12"/>
      <c r="D35" s="12"/>
      <c r="E35" s="12"/>
      <c r="F35" s="12"/>
      <c r="G35" s="13"/>
    </row>
    <row r="36" customHeight="1" spans="1:7">
      <c r="A36" s="12"/>
      <c r="B36" s="12"/>
      <c r="C36" s="12"/>
      <c r="D36" s="12"/>
      <c r="E36" s="12"/>
      <c r="F36" s="12"/>
      <c r="G36" s="13"/>
    </row>
    <row r="37" customHeight="1" spans="1:7">
      <c r="A37" s="14" t="s">
        <v>984</v>
      </c>
      <c r="B37" s="14"/>
      <c r="C37" s="14"/>
      <c r="D37" s="14"/>
      <c r="E37" s="14"/>
      <c r="F37" s="14"/>
      <c r="G37" s="15"/>
    </row>
  </sheetData>
  <mergeCells count="5">
    <mergeCell ref="A1:G1"/>
    <mergeCell ref="A34:D34"/>
    <mergeCell ref="E34:G34"/>
    <mergeCell ref="A37:G37"/>
    <mergeCell ref="A35:G36"/>
  </mergeCells>
  <pageMargins left="0.751388888888889" right="0.751388888888889" top="0.66875" bottom="0.826388888888889" header="0.5" footer="0.39305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8" sqref="K8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60" customHeight="1" spans="1:8">
      <c r="A1" s="44" t="s">
        <v>114</v>
      </c>
      <c r="B1" s="44"/>
      <c r="C1" s="44"/>
      <c r="D1" s="44"/>
      <c r="E1" s="44"/>
      <c r="F1" s="45"/>
      <c r="G1" s="44"/>
      <c r="H1" s="44"/>
    </row>
    <row r="2" ht="47.1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5</v>
      </c>
      <c r="F2" s="33" t="s">
        <v>55</v>
      </c>
      <c r="G2" s="33" t="s">
        <v>10</v>
      </c>
      <c r="H2" s="33" t="s">
        <v>11</v>
      </c>
    </row>
    <row r="3" ht="27.95" customHeight="1" spans="1:10">
      <c r="A3" s="58">
        <v>1</v>
      </c>
      <c r="B3" s="47" t="s">
        <v>115</v>
      </c>
      <c r="C3" s="47" t="s">
        <v>116</v>
      </c>
      <c r="D3" s="36">
        <v>85.5</v>
      </c>
      <c r="E3" s="59">
        <f t="shared" ref="E3:E17" si="0">D3*0.4</f>
        <v>34.2</v>
      </c>
      <c r="F3" s="59">
        <v>87.7</v>
      </c>
      <c r="G3" s="59">
        <f t="shared" ref="G3:G17" si="1">F3*0.6</f>
        <v>52.62</v>
      </c>
      <c r="H3" s="59">
        <f t="shared" ref="H3:H17" si="2">E3+G3</f>
        <v>86.82</v>
      </c>
      <c r="I3" s="49"/>
      <c r="J3" s="50"/>
    </row>
    <row r="4" ht="27.95" customHeight="1" spans="1:10">
      <c r="A4" s="58">
        <v>2</v>
      </c>
      <c r="B4" s="47" t="s">
        <v>117</v>
      </c>
      <c r="C4" s="47" t="s">
        <v>118</v>
      </c>
      <c r="D4" s="36">
        <v>83</v>
      </c>
      <c r="E4" s="59">
        <f t="shared" si="0"/>
        <v>33.2</v>
      </c>
      <c r="F4" s="59">
        <v>87.07</v>
      </c>
      <c r="G4" s="59">
        <f t="shared" si="1"/>
        <v>52.242</v>
      </c>
      <c r="H4" s="59">
        <f t="shared" si="2"/>
        <v>85.442</v>
      </c>
      <c r="I4" s="49"/>
      <c r="J4" s="50"/>
    </row>
    <row r="5" ht="27.95" customHeight="1" spans="1:10">
      <c r="A5" s="58">
        <v>3</v>
      </c>
      <c r="B5" s="47" t="s">
        <v>119</v>
      </c>
      <c r="C5" s="47" t="s">
        <v>120</v>
      </c>
      <c r="D5" s="36">
        <v>84.5</v>
      </c>
      <c r="E5" s="59">
        <f t="shared" si="0"/>
        <v>33.8</v>
      </c>
      <c r="F5" s="59">
        <v>85.47</v>
      </c>
      <c r="G5" s="59">
        <f t="shared" si="1"/>
        <v>51.282</v>
      </c>
      <c r="H5" s="59">
        <f t="shared" si="2"/>
        <v>85.082</v>
      </c>
      <c r="I5" s="49"/>
      <c r="J5" s="50"/>
    </row>
    <row r="6" ht="27.95" customHeight="1" spans="1:10">
      <c r="A6" s="58">
        <v>3</v>
      </c>
      <c r="B6" s="47" t="s">
        <v>121</v>
      </c>
      <c r="C6" s="47" t="s">
        <v>122</v>
      </c>
      <c r="D6" s="36">
        <v>84.5</v>
      </c>
      <c r="E6" s="59">
        <f t="shared" si="0"/>
        <v>33.8</v>
      </c>
      <c r="F6" s="59">
        <v>85.47</v>
      </c>
      <c r="G6" s="59">
        <f t="shared" si="1"/>
        <v>51.282</v>
      </c>
      <c r="H6" s="59">
        <f t="shared" si="2"/>
        <v>85.082</v>
      </c>
      <c r="I6" s="49"/>
      <c r="J6" s="50"/>
    </row>
    <row r="7" ht="27.95" customHeight="1" spans="1:10">
      <c r="A7" s="58">
        <v>5</v>
      </c>
      <c r="B7" s="47" t="s">
        <v>123</v>
      </c>
      <c r="C7" s="47" t="s">
        <v>124</v>
      </c>
      <c r="D7" s="36">
        <v>82.5</v>
      </c>
      <c r="E7" s="59">
        <f t="shared" si="0"/>
        <v>33</v>
      </c>
      <c r="F7" s="59">
        <v>86.23</v>
      </c>
      <c r="G7" s="59">
        <f t="shared" si="1"/>
        <v>51.738</v>
      </c>
      <c r="H7" s="59">
        <f t="shared" si="2"/>
        <v>84.738</v>
      </c>
      <c r="I7" s="49"/>
      <c r="J7" s="50"/>
    </row>
    <row r="8" ht="27.95" customHeight="1" spans="1:10">
      <c r="A8" s="58">
        <v>6</v>
      </c>
      <c r="B8" s="47" t="s">
        <v>125</v>
      </c>
      <c r="C8" s="47" t="s">
        <v>126</v>
      </c>
      <c r="D8" s="36">
        <v>80.5</v>
      </c>
      <c r="E8" s="59">
        <f t="shared" si="0"/>
        <v>32.2</v>
      </c>
      <c r="F8" s="59">
        <v>86.87</v>
      </c>
      <c r="G8" s="59">
        <f t="shared" si="1"/>
        <v>52.122</v>
      </c>
      <c r="H8" s="59">
        <f t="shared" si="2"/>
        <v>84.322</v>
      </c>
      <c r="I8" s="49"/>
      <c r="J8" s="50"/>
    </row>
    <row r="9" ht="27.95" customHeight="1" spans="1:10">
      <c r="A9" s="58">
        <v>7</v>
      </c>
      <c r="B9" s="47" t="s">
        <v>127</v>
      </c>
      <c r="C9" s="47" t="s">
        <v>128</v>
      </c>
      <c r="D9" s="36">
        <v>81.5</v>
      </c>
      <c r="E9" s="59">
        <f t="shared" si="0"/>
        <v>32.6</v>
      </c>
      <c r="F9" s="59">
        <v>83.67</v>
      </c>
      <c r="G9" s="59">
        <f t="shared" si="1"/>
        <v>50.202</v>
      </c>
      <c r="H9" s="59">
        <f t="shared" si="2"/>
        <v>82.802</v>
      </c>
      <c r="I9" s="49"/>
      <c r="J9" s="50"/>
    </row>
    <row r="10" ht="27.95" customHeight="1" spans="1:10">
      <c r="A10" s="58">
        <v>8</v>
      </c>
      <c r="B10" s="47" t="s">
        <v>129</v>
      </c>
      <c r="C10" s="47" t="s">
        <v>130</v>
      </c>
      <c r="D10" s="36">
        <v>74.5</v>
      </c>
      <c r="E10" s="59">
        <f t="shared" si="0"/>
        <v>29.8</v>
      </c>
      <c r="F10" s="59">
        <v>87.33</v>
      </c>
      <c r="G10" s="59">
        <f t="shared" si="1"/>
        <v>52.398</v>
      </c>
      <c r="H10" s="59">
        <f t="shared" si="2"/>
        <v>82.198</v>
      </c>
      <c r="I10" s="49"/>
      <c r="J10" s="50"/>
    </row>
    <row r="11" ht="27.95" customHeight="1" spans="1:10">
      <c r="A11" s="58">
        <v>9</v>
      </c>
      <c r="B11" s="47" t="s">
        <v>131</v>
      </c>
      <c r="C11" s="47" t="s">
        <v>132</v>
      </c>
      <c r="D11" s="36">
        <v>75.5</v>
      </c>
      <c r="E11" s="59">
        <f t="shared" si="0"/>
        <v>30.2</v>
      </c>
      <c r="F11" s="59">
        <v>84.73</v>
      </c>
      <c r="G11" s="59">
        <f t="shared" si="1"/>
        <v>50.838</v>
      </c>
      <c r="H11" s="59">
        <f t="shared" si="2"/>
        <v>81.038</v>
      </c>
      <c r="I11" s="49"/>
      <c r="J11" s="50"/>
    </row>
    <row r="12" ht="27.95" customHeight="1" spans="1:10">
      <c r="A12" s="58">
        <v>10</v>
      </c>
      <c r="B12" s="47" t="s">
        <v>133</v>
      </c>
      <c r="C12" s="47" t="s">
        <v>134</v>
      </c>
      <c r="D12" s="36">
        <v>71</v>
      </c>
      <c r="E12" s="59">
        <f t="shared" si="0"/>
        <v>28.4</v>
      </c>
      <c r="F12" s="59">
        <v>87.7</v>
      </c>
      <c r="G12" s="59">
        <f t="shared" si="1"/>
        <v>52.62</v>
      </c>
      <c r="H12" s="59">
        <f t="shared" si="2"/>
        <v>81.02</v>
      </c>
      <c r="I12" s="49"/>
      <c r="J12" s="50"/>
    </row>
    <row r="13" ht="27.95" customHeight="1" spans="1:10">
      <c r="A13" s="58">
        <v>11</v>
      </c>
      <c r="B13" s="47" t="s">
        <v>135</v>
      </c>
      <c r="C13" s="47" t="s">
        <v>136</v>
      </c>
      <c r="D13" s="36">
        <v>75</v>
      </c>
      <c r="E13" s="59">
        <f t="shared" si="0"/>
        <v>30</v>
      </c>
      <c r="F13" s="59">
        <v>83.57</v>
      </c>
      <c r="G13" s="59">
        <f t="shared" si="1"/>
        <v>50.142</v>
      </c>
      <c r="H13" s="59">
        <f t="shared" si="2"/>
        <v>80.142</v>
      </c>
      <c r="I13" s="49"/>
      <c r="J13" s="50"/>
    </row>
    <row r="14" ht="27.95" customHeight="1" spans="1:10">
      <c r="A14" s="58">
        <v>12</v>
      </c>
      <c r="B14" s="47" t="s">
        <v>137</v>
      </c>
      <c r="C14" s="47" t="s">
        <v>138</v>
      </c>
      <c r="D14" s="36">
        <v>76</v>
      </c>
      <c r="E14" s="59">
        <f t="shared" si="0"/>
        <v>30.4</v>
      </c>
      <c r="F14" s="59">
        <v>77.53</v>
      </c>
      <c r="G14" s="59">
        <f t="shared" si="1"/>
        <v>46.518</v>
      </c>
      <c r="H14" s="59">
        <f t="shared" si="2"/>
        <v>76.918</v>
      </c>
      <c r="I14" s="49"/>
      <c r="J14" s="50"/>
    </row>
    <row r="15" ht="27.95" customHeight="1" spans="1:10">
      <c r="A15" s="58">
        <v>13</v>
      </c>
      <c r="B15" s="47" t="s">
        <v>139</v>
      </c>
      <c r="C15" s="47" t="s">
        <v>140</v>
      </c>
      <c r="D15" s="36">
        <v>69</v>
      </c>
      <c r="E15" s="59">
        <f t="shared" si="0"/>
        <v>27.6</v>
      </c>
      <c r="F15" s="59">
        <v>81.3</v>
      </c>
      <c r="G15" s="59">
        <f t="shared" si="1"/>
        <v>48.78</v>
      </c>
      <c r="H15" s="59">
        <f t="shared" si="2"/>
        <v>76.38</v>
      </c>
      <c r="I15" s="49"/>
      <c r="J15" s="50"/>
    </row>
    <row r="16" ht="27.95" customHeight="1" spans="1:10">
      <c r="A16" s="58">
        <v>14</v>
      </c>
      <c r="B16" s="47" t="s">
        <v>141</v>
      </c>
      <c r="C16" s="47" t="s">
        <v>142</v>
      </c>
      <c r="D16" s="36">
        <v>68.5</v>
      </c>
      <c r="E16" s="59">
        <f t="shared" si="0"/>
        <v>27.4</v>
      </c>
      <c r="F16" s="59">
        <v>79.1</v>
      </c>
      <c r="G16" s="59">
        <f t="shared" si="1"/>
        <v>47.46</v>
      </c>
      <c r="H16" s="59">
        <f t="shared" si="2"/>
        <v>74.86</v>
      </c>
      <c r="I16" s="49"/>
      <c r="J16" s="50"/>
    </row>
    <row r="17" ht="27.95" customHeight="1" spans="1:10">
      <c r="A17" s="58">
        <v>15</v>
      </c>
      <c r="B17" s="47" t="s">
        <v>143</v>
      </c>
      <c r="C17" s="47" t="s">
        <v>144</v>
      </c>
      <c r="D17" s="36">
        <v>68.5</v>
      </c>
      <c r="E17" s="59">
        <f t="shared" si="0"/>
        <v>27.4</v>
      </c>
      <c r="F17" s="59">
        <v>74.4</v>
      </c>
      <c r="G17" s="59">
        <f t="shared" si="1"/>
        <v>44.64</v>
      </c>
      <c r="H17" s="59">
        <f t="shared" si="2"/>
        <v>72.04</v>
      </c>
      <c r="I17" s="49"/>
      <c r="J17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8" sqref="K8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63.95" customHeight="1" spans="1:8">
      <c r="A1" s="44" t="s">
        <v>145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5</v>
      </c>
      <c r="F2" s="33" t="s">
        <v>55</v>
      </c>
      <c r="G2" s="33" t="s">
        <v>10</v>
      </c>
      <c r="H2" s="33" t="s">
        <v>11</v>
      </c>
    </row>
    <row r="3" ht="27.95" customHeight="1" spans="1:10">
      <c r="A3" s="58">
        <v>1</v>
      </c>
      <c r="B3" s="57" t="s">
        <v>146</v>
      </c>
      <c r="C3" s="57" t="s">
        <v>147</v>
      </c>
      <c r="D3" s="36">
        <v>86.5</v>
      </c>
      <c r="E3" s="59">
        <f t="shared" ref="E3:E23" si="0">D3*0.4</f>
        <v>34.6</v>
      </c>
      <c r="F3" s="59">
        <v>88.4</v>
      </c>
      <c r="G3" s="59">
        <f t="shared" ref="G3:G23" si="1">F3*0.6</f>
        <v>53.04</v>
      </c>
      <c r="H3" s="59">
        <f t="shared" ref="H3:H23" si="2">E3+G3</f>
        <v>87.64</v>
      </c>
      <c r="I3" s="49"/>
      <c r="J3" s="50"/>
    </row>
    <row r="4" ht="27.95" customHeight="1" spans="1:10">
      <c r="A4" s="58">
        <v>2</v>
      </c>
      <c r="B4" s="57" t="s">
        <v>148</v>
      </c>
      <c r="C4" s="57" t="s">
        <v>149</v>
      </c>
      <c r="D4" s="36">
        <v>84</v>
      </c>
      <c r="E4" s="59">
        <f t="shared" si="0"/>
        <v>33.6</v>
      </c>
      <c r="F4" s="59">
        <v>88.47</v>
      </c>
      <c r="G4" s="59">
        <f t="shared" si="1"/>
        <v>53.082</v>
      </c>
      <c r="H4" s="59">
        <f t="shared" si="2"/>
        <v>86.682</v>
      </c>
      <c r="I4" s="49"/>
      <c r="J4" s="50"/>
    </row>
    <row r="5" ht="27.95" customHeight="1" spans="1:10">
      <c r="A5" s="58">
        <v>3</v>
      </c>
      <c r="B5" s="57" t="s">
        <v>150</v>
      </c>
      <c r="C5" s="57" t="s">
        <v>151</v>
      </c>
      <c r="D5" s="36">
        <v>85</v>
      </c>
      <c r="E5" s="59">
        <f t="shared" si="0"/>
        <v>34</v>
      </c>
      <c r="F5" s="59">
        <v>86.97</v>
      </c>
      <c r="G5" s="59">
        <f t="shared" si="1"/>
        <v>52.182</v>
      </c>
      <c r="H5" s="59">
        <f t="shared" si="2"/>
        <v>86.182</v>
      </c>
      <c r="I5" s="49"/>
      <c r="J5" s="50"/>
    </row>
    <row r="6" ht="27.95" customHeight="1" spans="1:10">
      <c r="A6" s="58">
        <v>4</v>
      </c>
      <c r="B6" s="57" t="s">
        <v>152</v>
      </c>
      <c r="C6" s="57" t="s">
        <v>153</v>
      </c>
      <c r="D6" s="36">
        <v>87</v>
      </c>
      <c r="E6" s="59">
        <f t="shared" si="0"/>
        <v>34.8</v>
      </c>
      <c r="F6" s="59">
        <v>84.47</v>
      </c>
      <c r="G6" s="59">
        <f t="shared" si="1"/>
        <v>50.682</v>
      </c>
      <c r="H6" s="59">
        <f t="shared" si="2"/>
        <v>85.482</v>
      </c>
      <c r="I6" s="49"/>
      <c r="J6" s="50"/>
    </row>
    <row r="7" ht="27.95" customHeight="1" spans="1:10">
      <c r="A7" s="58">
        <v>5</v>
      </c>
      <c r="B7" s="57" t="s">
        <v>154</v>
      </c>
      <c r="C7" s="57" t="s">
        <v>155</v>
      </c>
      <c r="D7" s="36">
        <v>84.5</v>
      </c>
      <c r="E7" s="59">
        <f t="shared" si="0"/>
        <v>33.8</v>
      </c>
      <c r="F7" s="59">
        <v>85.7</v>
      </c>
      <c r="G7" s="59">
        <f t="shared" si="1"/>
        <v>51.42</v>
      </c>
      <c r="H7" s="59">
        <f t="shared" si="2"/>
        <v>85.22</v>
      </c>
      <c r="I7" s="49"/>
      <c r="J7" s="50"/>
    </row>
    <row r="8" ht="27.95" customHeight="1" spans="1:10">
      <c r="A8" s="58">
        <v>6</v>
      </c>
      <c r="B8" s="57" t="s">
        <v>156</v>
      </c>
      <c r="C8" s="57" t="s">
        <v>157</v>
      </c>
      <c r="D8" s="36">
        <v>79.5</v>
      </c>
      <c r="E8" s="59">
        <f t="shared" si="0"/>
        <v>31.8</v>
      </c>
      <c r="F8" s="59">
        <v>88.27</v>
      </c>
      <c r="G8" s="59">
        <f t="shared" si="1"/>
        <v>52.962</v>
      </c>
      <c r="H8" s="59">
        <f t="shared" si="2"/>
        <v>84.762</v>
      </c>
      <c r="I8" s="49"/>
      <c r="J8" s="50"/>
    </row>
    <row r="9" ht="27.95" customHeight="1" spans="1:10">
      <c r="A9" s="58">
        <v>7</v>
      </c>
      <c r="B9" s="57" t="s">
        <v>158</v>
      </c>
      <c r="C9" s="57" t="s">
        <v>159</v>
      </c>
      <c r="D9" s="36">
        <v>83</v>
      </c>
      <c r="E9" s="59">
        <f t="shared" si="0"/>
        <v>33.2</v>
      </c>
      <c r="F9" s="59">
        <v>85.67</v>
      </c>
      <c r="G9" s="59">
        <f t="shared" si="1"/>
        <v>51.402</v>
      </c>
      <c r="H9" s="59">
        <f t="shared" si="2"/>
        <v>84.602</v>
      </c>
      <c r="I9" s="49"/>
      <c r="J9" s="50"/>
    </row>
    <row r="10" ht="27.95" customHeight="1" spans="1:10">
      <c r="A10" s="58">
        <v>8</v>
      </c>
      <c r="B10" s="57" t="s">
        <v>160</v>
      </c>
      <c r="C10" s="57" t="s">
        <v>161</v>
      </c>
      <c r="D10" s="36">
        <v>82.5</v>
      </c>
      <c r="E10" s="59">
        <f t="shared" si="0"/>
        <v>33</v>
      </c>
      <c r="F10" s="59">
        <v>85.73</v>
      </c>
      <c r="G10" s="59">
        <f t="shared" si="1"/>
        <v>51.438</v>
      </c>
      <c r="H10" s="59">
        <f t="shared" si="2"/>
        <v>84.438</v>
      </c>
      <c r="I10" s="49"/>
      <c r="J10" s="50"/>
    </row>
    <row r="11" ht="27.95" customHeight="1" spans="1:10">
      <c r="A11" s="58">
        <v>9</v>
      </c>
      <c r="B11" s="57" t="s">
        <v>162</v>
      </c>
      <c r="C11" s="57" t="s">
        <v>163</v>
      </c>
      <c r="D11" s="36">
        <v>80.5</v>
      </c>
      <c r="E11" s="59">
        <f t="shared" si="0"/>
        <v>32.2</v>
      </c>
      <c r="F11" s="59">
        <v>86.67</v>
      </c>
      <c r="G11" s="59">
        <f t="shared" si="1"/>
        <v>52.002</v>
      </c>
      <c r="H11" s="59">
        <f t="shared" si="2"/>
        <v>84.202</v>
      </c>
      <c r="I11" s="49"/>
      <c r="J11" s="50"/>
    </row>
    <row r="12" ht="27.95" customHeight="1" spans="1:10">
      <c r="A12" s="58">
        <v>10</v>
      </c>
      <c r="B12" s="57" t="s">
        <v>164</v>
      </c>
      <c r="C12" s="57" t="s">
        <v>165</v>
      </c>
      <c r="D12" s="36">
        <v>79.5</v>
      </c>
      <c r="E12" s="59">
        <f t="shared" si="0"/>
        <v>31.8</v>
      </c>
      <c r="F12" s="59">
        <v>86.27</v>
      </c>
      <c r="G12" s="59">
        <f t="shared" si="1"/>
        <v>51.762</v>
      </c>
      <c r="H12" s="59">
        <f t="shared" si="2"/>
        <v>83.562</v>
      </c>
      <c r="I12" s="49"/>
      <c r="J12" s="50"/>
    </row>
    <row r="13" ht="27.95" customHeight="1" spans="1:10">
      <c r="A13" s="58">
        <v>11</v>
      </c>
      <c r="B13" s="57" t="s">
        <v>166</v>
      </c>
      <c r="C13" s="57" t="s">
        <v>167</v>
      </c>
      <c r="D13" s="36">
        <v>81.5</v>
      </c>
      <c r="E13" s="59">
        <f t="shared" si="0"/>
        <v>32.6</v>
      </c>
      <c r="F13" s="59">
        <v>84.4</v>
      </c>
      <c r="G13" s="59">
        <f t="shared" si="1"/>
        <v>50.64</v>
      </c>
      <c r="H13" s="59">
        <f t="shared" si="2"/>
        <v>83.24</v>
      </c>
      <c r="I13" s="49"/>
      <c r="J13" s="50"/>
    </row>
    <row r="14" ht="27.95" customHeight="1" spans="1:10">
      <c r="A14" s="58">
        <v>12</v>
      </c>
      <c r="B14" s="57" t="s">
        <v>168</v>
      </c>
      <c r="C14" s="57" t="s">
        <v>169</v>
      </c>
      <c r="D14" s="36">
        <v>78.5</v>
      </c>
      <c r="E14" s="59">
        <f t="shared" si="0"/>
        <v>31.4</v>
      </c>
      <c r="F14" s="59">
        <v>85.83</v>
      </c>
      <c r="G14" s="59">
        <f t="shared" si="1"/>
        <v>51.498</v>
      </c>
      <c r="H14" s="59">
        <f t="shared" si="2"/>
        <v>82.898</v>
      </c>
      <c r="I14" s="49"/>
      <c r="J14" s="50"/>
    </row>
    <row r="15" ht="27.95" customHeight="1" spans="1:10">
      <c r="A15" s="58">
        <v>13</v>
      </c>
      <c r="B15" s="57" t="s">
        <v>170</v>
      </c>
      <c r="C15" s="57" t="s">
        <v>171</v>
      </c>
      <c r="D15" s="36">
        <v>79.5</v>
      </c>
      <c r="E15" s="59">
        <f t="shared" si="0"/>
        <v>31.8</v>
      </c>
      <c r="F15" s="59">
        <v>84.63</v>
      </c>
      <c r="G15" s="59">
        <f t="shared" si="1"/>
        <v>50.778</v>
      </c>
      <c r="H15" s="59">
        <f t="shared" si="2"/>
        <v>82.578</v>
      </c>
      <c r="I15" s="49"/>
      <c r="J15" s="50"/>
    </row>
    <row r="16" s="30" customFormat="1" ht="27.95" customHeight="1" spans="1:10">
      <c r="A16" s="58">
        <v>14</v>
      </c>
      <c r="B16" s="57" t="s">
        <v>172</v>
      </c>
      <c r="C16" s="57" t="s">
        <v>173</v>
      </c>
      <c r="D16" s="36">
        <v>79</v>
      </c>
      <c r="E16" s="59">
        <f t="shared" si="0"/>
        <v>31.6</v>
      </c>
      <c r="F16" s="59">
        <v>84.63</v>
      </c>
      <c r="G16" s="59">
        <f t="shared" si="1"/>
        <v>50.778</v>
      </c>
      <c r="H16" s="59">
        <f t="shared" si="2"/>
        <v>82.378</v>
      </c>
      <c r="I16" s="60"/>
      <c r="J16" s="61"/>
    </row>
    <row r="17" s="30" customFormat="1" ht="27.95" customHeight="1" spans="1:10">
      <c r="A17" s="58">
        <v>15</v>
      </c>
      <c r="B17" s="57" t="s">
        <v>174</v>
      </c>
      <c r="C17" s="57" t="s">
        <v>175</v>
      </c>
      <c r="D17" s="37">
        <v>76</v>
      </c>
      <c r="E17" s="59">
        <f t="shared" si="0"/>
        <v>30.4</v>
      </c>
      <c r="F17" s="59">
        <v>86.3</v>
      </c>
      <c r="G17" s="59">
        <f t="shared" si="1"/>
        <v>51.78</v>
      </c>
      <c r="H17" s="59">
        <f t="shared" si="2"/>
        <v>82.18</v>
      </c>
      <c r="I17" s="60"/>
      <c r="J17" s="61"/>
    </row>
    <row r="18" s="30" customFormat="1" ht="27.95" customHeight="1" spans="1:10">
      <c r="A18" s="58">
        <v>16</v>
      </c>
      <c r="B18" s="57" t="s">
        <v>176</v>
      </c>
      <c r="C18" s="57" t="s">
        <v>177</v>
      </c>
      <c r="D18" s="37">
        <v>76</v>
      </c>
      <c r="E18" s="59">
        <f t="shared" si="0"/>
        <v>30.4</v>
      </c>
      <c r="F18" s="59">
        <v>84.67</v>
      </c>
      <c r="G18" s="59">
        <f t="shared" si="1"/>
        <v>50.802</v>
      </c>
      <c r="H18" s="59">
        <f t="shared" si="2"/>
        <v>81.202</v>
      </c>
      <c r="I18" s="60"/>
      <c r="J18" s="61"/>
    </row>
    <row r="19" s="30" customFormat="1" ht="27.95" customHeight="1" spans="1:10">
      <c r="A19" s="58">
        <v>17</v>
      </c>
      <c r="B19" s="57" t="s">
        <v>178</v>
      </c>
      <c r="C19" s="57" t="s">
        <v>179</v>
      </c>
      <c r="D19" s="37">
        <v>74</v>
      </c>
      <c r="E19" s="59">
        <f t="shared" si="0"/>
        <v>29.6</v>
      </c>
      <c r="F19" s="59">
        <v>85.63</v>
      </c>
      <c r="G19" s="59">
        <f t="shared" si="1"/>
        <v>51.378</v>
      </c>
      <c r="H19" s="59">
        <f t="shared" si="2"/>
        <v>80.978</v>
      </c>
      <c r="I19" s="60"/>
      <c r="J19" s="61"/>
    </row>
    <row r="20" s="30" customFormat="1" ht="27.95" customHeight="1" spans="1:10">
      <c r="A20" s="58">
        <v>18</v>
      </c>
      <c r="B20" s="57" t="s">
        <v>180</v>
      </c>
      <c r="C20" s="57" t="s">
        <v>181</v>
      </c>
      <c r="D20" s="37">
        <v>73.5</v>
      </c>
      <c r="E20" s="59">
        <f t="shared" si="0"/>
        <v>29.4</v>
      </c>
      <c r="F20" s="59">
        <v>84.87</v>
      </c>
      <c r="G20" s="59">
        <f t="shared" si="1"/>
        <v>50.922</v>
      </c>
      <c r="H20" s="59">
        <f t="shared" si="2"/>
        <v>80.322</v>
      </c>
      <c r="I20" s="60"/>
      <c r="J20" s="61"/>
    </row>
    <row r="21" s="30" customFormat="1" ht="27.95" customHeight="1" spans="1:10">
      <c r="A21" s="58">
        <v>19</v>
      </c>
      <c r="B21" s="57" t="s">
        <v>182</v>
      </c>
      <c r="C21" s="57" t="s">
        <v>183</v>
      </c>
      <c r="D21" s="36">
        <v>78.5</v>
      </c>
      <c r="E21" s="59">
        <f t="shared" si="0"/>
        <v>31.4</v>
      </c>
      <c r="F21" s="59">
        <v>79.8</v>
      </c>
      <c r="G21" s="59">
        <f t="shared" si="1"/>
        <v>47.88</v>
      </c>
      <c r="H21" s="59">
        <f t="shared" si="2"/>
        <v>79.28</v>
      </c>
      <c r="I21" s="60"/>
      <c r="J21" s="61"/>
    </row>
    <row r="22" s="30" customFormat="1" ht="27.95" customHeight="1" spans="1:10">
      <c r="A22" s="58">
        <v>20</v>
      </c>
      <c r="B22" s="37" t="s">
        <v>184</v>
      </c>
      <c r="C22" s="63" t="s">
        <v>185</v>
      </c>
      <c r="D22" s="36">
        <v>72</v>
      </c>
      <c r="E22" s="59">
        <f t="shared" si="0"/>
        <v>28.8</v>
      </c>
      <c r="F22" s="59">
        <v>84.07</v>
      </c>
      <c r="G22" s="59">
        <f t="shared" si="1"/>
        <v>50.442</v>
      </c>
      <c r="H22" s="59">
        <f t="shared" si="2"/>
        <v>79.242</v>
      </c>
      <c r="I22" s="60"/>
      <c r="J22" s="61"/>
    </row>
    <row r="23" s="30" customFormat="1" ht="27.95" customHeight="1" spans="1:10">
      <c r="A23" s="58">
        <v>21</v>
      </c>
      <c r="B23" s="57" t="s">
        <v>186</v>
      </c>
      <c r="C23" s="57" t="s">
        <v>187</v>
      </c>
      <c r="D23" s="36">
        <v>73</v>
      </c>
      <c r="E23" s="59">
        <f t="shared" si="0"/>
        <v>29.2</v>
      </c>
      <c r="F23" s="59">
        <v>83.3</v>
      </c>
      <c r="G23" s="59">
        <f t="shared" si="1"/>
        <v>49.98</v>
      </c>
      <c r="H23" s="59">
        <f t="shared" si="2"/>
        <v>79.18</v>
      </c>
      <c r="I23" s="60"/>
      <c r="J23" s="61"/>
    </row>
    <row r="24" spans="9:10">
      <c r="I24" s="49"/>
      <c r="J24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8" sqref="K8"/>
    </sheetView>
  </sheetViews>
  <sheetFormatPr defaultColWidth="11.875" defaultRowHeight="27" customHeight="1" outlineLevelRow="6" outlineLevelCol="7"/>
  <cols>
    <col min="1" max="1" width="7.875" customWidth="1"/>
    <col min="2" max="2" width="10" style="29" customWidth="1"/>
    <col min="3" max="3" width="14" style="29" customWidth="1"/>
    <col min="4" max="4" width="11.875" style="30" customWidth="1"/>
    <col min="5" max="16382" width="11.875" customWidth="1"/>
  </cols>
  <sheetData>
    <row r="1" ht="71.1" customHeight="1" spans="1:8">
      <c r="A1" s="1" t="s">
        <v>188</v>
      </c>
      <c r="B1" s="1"/>
      <c r="C1" s="1"/>
      <c r="D1" s="1"/>
      <c r="E1" s="1"/>
      <c r="F1" s="1"/>
      <c r="G1" s="1"/>
      <c r="H1" s="1"/>
    </row>
    <row r="2" ht="45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54</v>
      </c>
      <c r="F2" s="32" t="s">
        <v>55</v>
      </c>
      <c r="G2" s="33" t="s">
        <v>10</v>
      </c>
      <c r="H2" s="33" t="s">
        <v>11</v>
      </c>
    </row>
    <row r="3" ht="56.1" customHeight="1" spans="1:8">
      <c r="A3" s="7">
        <v>1</v>
      </c>
      <c r="B3" s="41" t="s">
        <v>189</v>
      </c>
      <c r="C3" s="41" t="s">
        <v>190</v>
      </c>
      <c r="D3" s="34">
        <v>116</v>
      </c>
      <c r="E3" s="59">
        <f>D3*0.2</f>
        <v>23.2</v>
      </c>
      <c r="F3" s="37">
        <v>76.77</v>
      </c>
      <c r="G3" s="59">
        <f>F3*0.6</f>
        <v>46.062</v>
      </c>
      <c r="H3" s="59">
        <f>E3+G3</f>
        <v>69.262</v>
      </c>
    </row>
    <row r="4" ht="56.1" customHeight="1" spans="1:8">
      <c r="A4" s="7">
        <v>2</v>
      </c>
      <c r="B4" s="41" t="s">
        <v>191</v>
      </c>
      <c r="C4" s="41" t="s">
        <v>192</v>
      </c>
      <c r="D4" s="34">
        <v>96</v>
      </c>
      <c r="E4" s="59">
        <f>D4*0.2</f>
        <v>19.2</v>
      </c>
      <c r="F4" s="37">
        <v>79.77</v>
      </c>
      <c r="G4" s="59">
        <f>F4*0.6</f>
        <v>47.862</v>
      </c>
      <c r="H4" s="59">
        <f>E4+G4</f>
        <v>67.062</v>
      </c>
    </row>
    <row r="5" ht="56.1" customHeight="1" spans="1:8">
      <c r="A5" s="7">
        <v>3</v>
      </c>
      <c r="B5" s="41" t="s">
        <v>193</v>
      </c>
      <c r="C5" s="41" t="s">
        <v>194</v>
      </c>
      <c r="D5" s="36">
        <v>84.5</v>
      </c>
      <c r="E5" s="59">
        <f>D5*0.2</f>
        <v>16.9</v>
      </c>
      <c r="F5" s="37">
        <v>71.9</v>
      </c>
      <c r="G5" s="59">
        <f>F5*0.6</f>
        <v>43.14</v>
      </c>
      <c r="H5" s="59">
        <f>E5+G5</f>
        <v>60.04</v>
      </c>
    </row>
    <row r="6" ht="56.1" customHeight="1" spans="1:8">
      <c r="A6" s="7">
        <v>4</v>
      </c>
      <c r="B6" s="41" t="s">
        <v>195</v>
      </c>
      <c r="C6" s="41" t="s">
        <v>196</v>
      </c>
      <c r="D6" s="36">
        <v>86</v>
      </c>
      <c r="E6" s="59">
        <f>D6*0.2</f>
        <v>17.2</v>
      </c>
      <c r="F6" s="37">
        <v>0</v>
      </c>
      <c r="G6" s="59">
        <f>F6*0.6</f>
        <v>0</v>
      </c>
      <c r="H6" s="59">
        <f>E6+G6</f>
        <v>17.2</v>
      </c>
    </row>
    <row r="7" ht="56.1" customHeight="1" spans="1:8">
      <c r="A7" s="7">
        <v>5</v>
      </c>
      <c r="B7" s="41" t="s">
        <v>197</v>
      </c>
      <c r="C7" s="41" t="s">
        <v>198</v>
      </c>
      <c r="D7" s="36">
        <v>80.5</v>
      </c>
      <c r="E7" s="59">
        <f>D7*0.2</f>
        <v>16.1</v>
      </c>
      <c r="F7" s="37">
        <v>0</v>
      </c>
      <c r="G7" s="59">
        <f>F7*0.6</f>
        <v>0</v>
      </c>
      <c r="H7" s="59">
        <f>E7+G7</f>
        <v>16.1</v>
      </c>
    </row>
  </sheetData>
  <mergeCells count="1">
    <mergeCell ref="A1:H1"/>
  </mergeCells>
  <pageMargins left="0.590277777777778" right="0.66875" top="0.66875" bottom="0.5902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K8" sqref="K8"/>
    </sheetView>
  </sheetViews>
  <sheetFormatPr defaultColWidth="11.875" defaultRowHeight="13.5" outlineLevelRow="4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</cols>
  <sheetData>
    <row r="1" ht="66.95" customHeight="1" spans="1:8">
      <c r="A1" s="44" t="s">
        <v>199</v>
      </c>
      <c r="B1" s="44"/>
      <c r="C1" s="44"/>
      <c r="D1" s="44"/>
      <c r="E1" s="44"/>
      <c r="F1" s="44"/>
      <c r="G1" s="44"/>
      <c r="H1" s="44"/>
    </row>
    <row r="2" ht="57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2" t="s">
        <v>55</v>
      </c>
      <c r="G2" s="33" t="s">
        <v>201</v>
      </c>
      <c r="H2" s="33" t="s">
        <v>11</v>
      </c>
    </row>
    <row r="3" ht="42" customHeight="1" spans="1:10">
      <c r="A3" s="58">
        <v>1</v>
      </c>
      <c r="B3" s="47" t="s">
        <v>202</v>
      </c>
      <c r="C3" s="47" t="s">
        <v>203</v>
      </c>
      <c r="D3" s="36">
        <v>116</v>
      </c>
      <c r="E3" s="35">
        <f>D3*0.25</f>
        <v>29</v>
      </c>
      <c r="F3" s="36">
        <v>80.17</v>
      </c>
      <c r="G3" s="35">
        <f>F3*0.5</f>
        <v>40.085</v>
      </c>
      <c r="H3" s="35">
        <f>E3+G3</f>
        <v>69.085</v>
      </c>
      <c r="I3" s="49"/>
      <c r="J3" s="50"/>
    </row>
    <row r="4" ht="42" customHeight="1" spans="1:10">
      <c r="A4" s="58">
        <v>2</v>
      </c>
      <c r="B4" s="47" t="s">
        <v>204</v>
      </c>
      <c r="C4" s="47" t="s">
        <v>205</v>
      </c>
      <c r="D4" s="36">
        <v>105.5</v>
      </c>
      <c r="E4" s="35">
        <f>D4*0.25</f>
        <v>26.375</v>
      </c>
      <c r="F4" s="36">
        <v>81.97</v>
      </c>
      <c r="G4" s="35">
        <f>F4*0.5</f>
        <v>40.985</v>
      </c>
      <c r="H4" s="35">
        <f>E4+G4</f>
        <v>67.36</v>
      </c>
      <c r="I4" s="49"/>
      <c r="J4" s="50"/>
    </row>
    <row r="5" spans="9:10">
      <c r="I5" s="49"/>
      <c r="J5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K8" sqref="K8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51" customHeight="1" spans="1:8">
      <c r="A1" s="44" t="s">
        <v>206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58">
        <v>1</v>
      </c>
      <c r="B3" s="57" t="s">
        <v>207</v>
      </c>
      <c r="C3" s="57" t="s">
        <v>208</v>
      </c>
      <c r="D3" s="36">
        <v>155.5</v>
      </c>
      <c r="E3" s="35">
        <f t="shared" ref="E3:E14" si="0">D3*0.25</f>
        <v>38.875</v>
      </c>
      <c r="F3" s="35">
        <v>85.97</v>
      </c>
      <c r="G3" s="35">
        <f t="shared" ref="G3:G14" si="1">F3*0.5</f>
        <v>42.985</v>
      </c>
      <c r="H3" s="35">
        <f t="shared" ref="H3:H14" si="2">E3+G3</f>
        <v>81.86</v>
      </c>
      <c r="I3" s="49"/>
      <c r="J3" s="50"/>
    </row>
    <row r="4" ht="27.95" customHeight="1" spans="1:10">
      <c r="A4" s="58">
        <v>2</v>
      </c>
      <c r="B4" s="57" t="s">
        <v>209</v>
      </c>
      <c r="C4" s="57" t="s">
        <v>210</v>
      </c>
      <c r="D4" s="36">
        <v>155.5</v>
      </c>
      <c r="E4" s="35">
        <f t="shared" si="0"/>
        <v>38.875</v>
      </c>
      <c r="F4" s="35">
        <v>83.87</v>
      </c>
      <c r="G4" s="35">
        <f t="shared" si="1"/>
        <v>41.935</v>
      </c>
      <c r="H4" s="35">
        <f t="shared" si="2"/>
        <v>80.81</v>
      </c>
      <c r="I4" s="49"/>
      <c r="J4" s="50"/>
    </row>
    <row r="5" ht="27.95" customHeight="1" spans="1:10">
      <c r="A5" s="58">
        <v>3</v>
      </c>
      <c r="B5" s="57" t="s">
        <v>211</v>
      </c>
      <c r="C5" s="57" t="s">
        <v>212</v>
      </c>
      <c r="D5" s="36">
        <v>145.5</v>
      </c>
      <c r="E5" s="35">
        <f t="shared" si="0"/>
        <v>36.375</v>
      </c>
      <c r="F5" s="35">
        <v>86.43</v>
      </c>
      <c r="G5" s="35">
        <f t="shared" si="1"/>
        <v>43.215</v>
      </c>
      <c r="H5" s="35">
        <f t="shared" si="2"/>
        <v>79.59</v>
      </c>
      <c r="I5" s="49"/>
      <c r="J5" s="50"/>
    </row>
    <row r="6" ht="27.95" customHeight="1" spans="1:10">
      <c r="A6" s="58">
        <v>4</v>
      </c>
      <c r="B6" s="57" t="s">
        <v>213</v>
      </c>
      <c r="C6" s="57" t="s">
        <v>214</v>
      </c>
      <c r="D6" s="36">
        <v>154</v>
      </c>
      <c r="E6" s="35">
        <f t="shared" si="0"/>
        <v>38.5</v>
      </c>
      <c r="F6" s="35">
        <v>81.03</v>
      </c>
      <c r="G6" s="35">
        <f t="shared" si="1"/>
        <v>40.515</v>
      </c>
      <c r="H6" s="35">
        <f t="shared" si="2"/>
        <v>79.015</v>
      </c>
      <c r="I6" s="49"/>
      <c r="J6" s="50"/>
    </row>
    <row r="7" ht="27.95" customHeight="1" spans="1:10">
      <c r="A7" s="58">
        <v>5</v>
      </c>
      <c r="B7" s="57" t="s">
        <v>215</v>
      </c>
      <c r="C7" s="57" t="s">
        <v>216</v>
      </c>
      <c r="D7" s="36">
        <v>143.5</v>
      </c>
      <c r="E7" s="35">
        <f t="shared" si="0"/>
        <v>35.875</v>
      </c>
      <c r="F7" s="35">
        <v>86.1</v>
      </c>
      <c r="G7" s="35">
        <f t="shared" si="1"/>
        <v>43.05</v>
      </c>
      <c r="H7" s="35">
        <f t="shared" si="2"/>
        <v>78.925</v>
      </c>
      <c r="I7" s="49"/>
      <c r="J7" s="50"/>
    </row>
    <row r="8" ht="27.95" customHeight="1" spans="1:10">
      <c r="A8" s="58">
        <v>6</v>
      </c>
      <c r="B8" s="57" t="s">
        <v>217</v>
      </c>
      <c r="C8" s="57" t="s">
        <v>218</v>
      </c>
      <c r="D8" s="36">
        <v>147</v>
      </c>
      <c r="E8" s="35">
        <f t="shared" si="0"/>
        <v>36.75</v>
      </c>
      <c r="F8" s="35">
        <v>84.23</v>
      </c>
      <c r="G8" s="35">
        <f t="shared" si="1"/>
        <v>42.115</v>
      </c>
      <c r="H8" s="35">
        <f t="shared" si="2"/>
        <v>78.865</v>
      </c>
      <c r="I8" s="49"/>
      <c r="J8" s="50"/>
    </row>
    <row r="9" ht="27.95" customHeight="1" spans="1:10">
      <c r="A9" s="58">
        <v>7</v>
      </c>
      <c r="B9" s="57" t="s">
        <v>219</v>
      </c>
      <c r="C9" s="57" t="s">
        <v>220</v>
      </c>
      <c r="D9" s="36">
        <v>142.5</v>
      </c>
      <c r="E9" s="35">
        <f t="shared" si="0"/>
        <v>35.625</v>
      </c>
      <c r="F9" s="35">
        <v>84.07</v>
      </c>
      <c r="G9" s="35">
        <f t="shared" si="1"/>
        <v>42.035</v>
      </c>
      <c r="H9" s="35">
        <f t="shared" si="2"/>
        <v>77.66</v>
      </c>
      <c r="I9" s="49"/>
      <c r="J9" s="50"/>
    </row>
    <row r="10" ht="27.95" customHeight="1" spans="1:10">
      <c r="A10" s="58">
        <v>8</v>
      </c>
      <c r="B10" s="57" t="s">
        <v>221</v>
      </c>
      <c r="C10" s="57" t="s">
        <v>222</v>
      </c>
      <c r="D10" s="36">
        <v>143</v>
      </c>
      <c r="E10" s="35">
        <f t="shared" si="0"/>
        <v>35.75</v>
      </c>
      <c r="F10" s="35">
        <v>82.8</v>
      </c>
      <c r="G10" s="35">
        <f t="shared" si="1"/>
        <v>41.4</v>
      </c>
      <c r="H10" s="35">
        <f t="shared" si="2"/>
        <v>77.15</v>
      </c>
      <c r="I10" s="49"/>
      <c r="J10" s="50"/>
    </row>
    <row r="11" ht="27.95" customHeight="1" spans="1:10">
      <c r="A11" s="58">
        <v>9</v>
      </c>
      <c r="B11" s="57" t="s">
        <v>223</v>
      </c>
      <c r="C11" s="57" t="s">
        <v>224</v>
      </c>
      <c r="D11" s="36">
        <v>143.5</v>
      </c>
      <c r="E11" s="35">
        <f t="shared" si="0"/>
        <v>35.875</v>
      </c>
      <c r="F11" s="35">
        <v>81.23</v>
      </c>
      <c r="G11" s="35">
        <f t="shared" si="1"/>
        <v>40.615</v>
      </c>
      <c r="H11" s="35">
        <f t="shared" si="2"/>
        <v>76.49</v>
      </c>
      <c r="I11" s="49"/>
      <c r="J11" s="50"/>
    </row>
    <row r="12" ht="27.95" customHeight="1" spans="1:10">
      <c r="A12" s="58">
        <v>10</v>
      </c>
      <c r="B12" s="57" t="s">
        <v>225</v>
      </c>
      <c r="C12" s="57" t="s">
        <v>226</v>
      </c>
      <c r="D12" s="36">
        <v>144.5</v>
      </c>
      <c r="E12" s="35">
        <f t="shared" si="0"/>
        <v>36.125</v>
      </c>
      <c r="F12" s="35">
        <v>79.17</v>
      </c>
      <c r="G12" s="35">
        <f t="shared" si="1"/>
        <v>39.585</v>
      </c>
      <c r="H12" s="35">
        <f t="shared" si="2"/>
        <v>75.71</v>
      </c>
      <c r="I12" s="49"/>
      <c r="J12" s="50"/>
    </row>
    <row r="13" ht="27.95" customHeight="1" spans="1:10">
      <c r="A13" s="58">
        <v>11</v>
      </c>
      <c r="B13" s="57" t="s">
        <v>227</v>
      </c>
      <c r="C13" s="57" t="s">
        <v>228</v>
      </c>
      <c r="D13" s="36">
        <v>142.5</v>
      </c>
      <c r="E13" s="35">
        <f t="shared" si="0"/>
        <v>35.625</v>
      </c>
      <c r="F13" s="35">
        <v>75.23</v>
      </c>
      <c r="G13" s="35">
        <f t="shared" si="1"/>
        <v>37.615</v>
      </c>
      <c r="H13" s="35">
        <f t="shared" si="2"/>
        <v>73.24</v>
      </c>
      <c r="I13" s="49"/>
      <c r="J13" s="50"/>
    </row>
    <row r="14" ht="27.95" customHeight="1" spans="1:10">
      <c r="A14" s="58">
        <v>12</v>
      </c>
      <c r="B14" s="57" t="s">
        <v>229</v>
      </c>
      <c r="C14" s="57" t="s">
        <v>230</v>
      </c>
      <c r="D14" s="36">
        <v>143.5</v>
      </c>
      <c r="E14" s="35">
        <f t="shared" si="0"/>
        <v>35.875</v>
      </c>
      <c r="F14" s="35">
        <v>0</v>
      </c>
      <c r="G14" s="35">
        <f t="shared" si="1"/>
        <v>0</v>
      </c>
      <c r="H14" s="35">
        <f t="shared" si="2"/>
        <v>35.875</v>
      </c>
      <c r="I14" s="49"/>
      <c r="J14" s="50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K8" sqref="K8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style="30" customWidth="1"/>
    <col min="5" max="5" width="11.875" customWidth="1"/>
    <col min="6" max="6" width="11.875" style="38"/>
  </cols>
  <sheetData>
    <row r="1" ht="47" customHeight="1" spans="1:8">
      <c r="A1" s="44" t="s">
        <v>231</v>
      </c>
      <c r="B1" s="44"/>
      <c r="C1" s="44"/>
      <c r="D1" s="44"/>
      <c r="E1" s="44"/>
      <c r="F1" s="45"/>
      <c r="G1" s="44"/>
      <c r="H1" s="44"/>
    </row>
    <row r="2" ht="38.1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57" t="s">
        <v>232</v>
      </c>
      <c r="C3" s="57" t="s">
        <v>233</v>
      </c>
      <c r="D3" s="48">
        <v>168</v>
      </c>
      <c r="E3" s="35">
        <f t="shared" ref="E3:E27" si="0">D3*0.25</f>
        <v>42</v>
      </c>
      <c r="F3" s="35">
        <v>87.93</v>
      </c>
      <c r="G3" s="35">
        <f t="shared" ref="G3:G27" si="1">F3*0.5</f>
        <v>43.965</v>
      </c>
      <c r="H3" s="35">
        <f t="shared" ref="H3:H27" si="2">E3+G3</f>
        <v>85.965</v>
      </c>
      <c r="I3" s="49"/>
      <c r="J3" s="50"/>
    </row>
    <row r="4" ht="27.95" customHeight="1" spans="1:10">
      <c r="A4" s="46">
        <v>2</v>
      </c>
      <c r="B4" s="57" t="s">
        <v>234</v>
      </c>
      <c r="C4" s="57" t="s">
        <v>235</v>
      </c>
      <c r="D4" s="48">
        <v>155.5</v>
      </c>
      <c r="E4" s="35">
        <f t="shared" si="0"/>
        <v>38.875</v>
      </c>
      <c r="F4" s="35">
        <v>88.43</v>
      </c>
      <c r="G4" s="35">
        <f t="shared" si="1"/>
        <v>44.215</v>
      </c>
      <c r="H4" s="35">
        <f t="shared" si="2"/>
        <v>83.09</v>
      </c>
      <c r="I4" s="49"/>
      <c r="J4" s="50"/>
    </row>
    <row r="5" ht="27.95" customHeight="1" spans="1:10">
      <c r="A5" s="46">
        <v>3</v>
      </c>
      <c r="B5" s="57" t="s">
        <v>236</v>
      </c>
      <c r="C5" s="57" t="s">
        <v>237</v>
      </c>
      <c r="D5" s="48">
        <v>162.5</v>
      </c>
      <c r="E5" s="35">
        <f t="shared" si="0"/>
        <v>40.625</v>
      </c>
      <c r="F5" s="35">
        <v>84.73</v>
      </c>
      <c r="G5" s="35">
        <f t="shared" si="1"/>
        <v>42.365</v>
      </c>
      <c r="H5" s="35">
        <f t="shared" si="2"/>
        <v>82.99</v>
      </c>
      <c r="I5" s="49"/>
      <c r="J5" s="50"/>
    </row>
    <row r="6" ht="27.95" customHeight="1" spans="1:10">
      <c r="A6" s="46">
        <v>4</v>
      </c>
      <c r="B6" s="57" t="s">
        <v>238</v>
      </c>
      <c r="C6" s="57" t="s">
        <v>239</v>
      </c>
      <c r="D6" s="48">
        <v>156</v>
      </c>
      <c r="E6" s="35">
        <f t="shared" si="0"/>
        <v>39</v>
      </c>
      <c r="F6" s="35">
        <v>85.83</v>
      </c>
      <c r="G6" s="35">
        <f t="shared" si="1"/>
        <v>42.915</v>
      </c>
      <c r="H6" s="35">
        <f t="shared" si="2"/>
        <v>81.915</v>
      </c>
      <c r="I6" s="49"/>
      <c r="J6" s="50"/>
    </row>
    <row r="7" ht="27.95" customHeight="1" spans="1:10">
      <c r="A7" s="46">
        <v>5</v>
      </c>
      <c r="B7" s="57" t="s">
        <v>240</v>
      </c>
      <c r="C7" s="57" t="s">
        <v>241</v>
      </c>
      <c r="D7" s="48">
        <v>158.5</v>
      </c>
      <c r="E7" s="35">
        <f t="shared" si="0"/>
        <v>39.625</v>
      </c>
      <c r="F7" s="35">
        <v>84.53</v>
      </c>
      <c r="G7" s="35">
        <f t="shared" si="1"/>
        <v>42.265</v>
      </c>
      <c r="H7" s="35">
        <f t="shared" si="2"/>
        <v>81.89</v>
      </c>
      <c r="I7" s="49"/>
      <c r="J7" s="50"/>
    </row>
    <row r="8" ht="27.95" customHeight="1" spans="1:10">
      <c r="A8" s="46">
        <v>6</v>
      </c>
      <c r="B8" s="57" t="s">
        <v>242</v>
      </c>
      <c r="C8" s="57" t="s">
        <v>243</v>
      </c>
      <c r="D8" s="48">
        <v>149.5</v>
      </c>
      <c r="E8" s="35">
        <f t="shared" si="0"/>
        <v>37.375</v>
      </c>
      <c r="F8" s="35">
        <v>85.93</v>
      </c>
      <c r="G8" s="35">
        <f t="shared" si="1"/>
        <v>42.965</v>
      </c>
      <c r="H8" s="35">
        <f t="shared" si="2"/>
        <v>80.34</v>
      </c>
      <c r="I8" s="49"/>
      <c r="J8" s="50"/>
    </row>
    <row r="9" ht="27.95" customHeight="1" spans="1:10">
      <c r="A9" s="46">
        <v>7</v>
      </c>
      <c r="B9" s="57" t="s">
        <v>244</v>
      </c>
      <c r="C9" s="57" t="s">
        <v>245</v>
      </c>
      <c r="D9" s="48">
        <v>155</v>
      </c>
      <c r="E9" s="35">
        <f t="shared" si="0"/>
        <v>38.75</v>
      </c>
      <c r="F9" s="35">
        <v>83</v>
      </c>
      <c r="G9" s="35">
        <f t="shared" si="1"/>
        <v>41.5</v>
      </c>
      <c r="H9" s="35">
        <f t="shared" si="2"/>
        <v>80.25</v>
      </c>
      <c r="I9" s="49"/>
      <c r="J9" s="50"/>
    </row>
    <row r="10" ht="27.95" customHeight="1" spans="1:10">
      <c r="A10" s="46">
        <v>8</v>
      </c>
      <c r="B10" s="57" t="s">
        <v>246</v>
      </c>
      <c r="C10" s="57" t="s">
        <v>247</v>
      </c>
      <c r="D10" s="48">
        <v>150</v>
      </c>
      <c r="E10" s="35">
        <f t="shared" si="0"/>
        <v>37.5</v>
      </c>
      <c r="F10" s="35">
        <v>85.03</v>
      </c>
      <c r="G10" s="35">
        <f t="shared" si="1"/>
        <v>42.515</v>
      </c>
      <c r="H10" s="35">
        <f t="shared" si="2"/>
        <v>80.015</v>
      </c>
      <c r="I10" s="49"/>
      <c r="J10" s="50"/>
    </row>
    <row r="11" ht="27.95" customHeight="1" spans="1:10">
      <c r="A11" s="46">
        <v>9</v>
      </c>
      <c r="B11" s="57" t="s">
        <v>248</v>
      </c>
      <c r="C11" s="57" t="s">
        <v>249</v>
      </c>
      <c r="D11" s="48">
        <v>151</v>
      </c>
      <c r="E11" s="35">
        <f t="shared" si="0"/>
        <v>37.75</v>
      </c>
      <c r="F11" s="35">
        <v>83.83</v>
      </c>
      <c r="G11" s="35">
        <f t="shared" si="1"/>
        <v>41.915</v>
      </c>
      <c r="H11" s="35">
        <f t="shared" si="2"/>
        <v>79.665</v>
      </c>
      <c r="I11" s="49"/>
      <c r="J11" s="50"/>
    </row>
    <row r="12" ht="27.95" customHeight="1" spans="1:10">
      <c r="A12" s="46">
        <v>10</v>
      </c>
      <c r="B12" s="57" t="s">
        <v>250</v>
      </c>
      <c r="C12" s="57" t="s">
        <v>251</v>
      </c>
      <c r="D12" s="48">
        <v>147</v>
      </c>
      <c r="E12" s="35">
        <f t="shared" si="0"/>
        <v>36.75</v>
      </c>
      <c r="F12" s="35">
        <v>85.6</v>
      </c>
      <c r="G12" s="35">
        <f t="shared" si="1"/>
        <v>42.8</v>
      </c>
      <c r="H12" s="35">
        <f t="shared" si="2"/>
        <v>79.55</v>
      </c>
      <c r="I12" s="49"/>
      <c r="J12" s="50"/>
    </row>
    <row r="13" ht="27.95" customHeight="1" spans="1:10">
      <c r="A13" s="46">
        <v>11</v>
      </c>
      <c r="B13" s="57" t="s">
        <v>252</v>
      </c>
      <c r="C13" s="57" t="s">
        <v>253</v>
      </c>
      <c r="D13" s="48">
        <v>149.5</v>
      </c>
      <c r="E13" s="35">
        <f t="shared" si="0"/>
        <v>37.375</v>
      </c>
      <c r="F13" s="35">
        <v>83.83</v>
      </c>
      <c r="G13" s="35">
        <f t="shared" si="1"/>
        <v>41.915</v>
      </c>
      <c r="H13" s="35">
        <f t="shared" si="2"/>
        <v>79.29</v>
      </c>
      <c r="I13" s="49"/>
      <c r="J13" s="50"/>
    </row>
    <row r="14" ht="27.95" customHeight="1" spans="1:10">
      <c r="A14" s="46">
        <v>12</v>
      </c>
      <c r="B14" s="57" t="s">
        <v>254</v>
      </c>
      <c r="C14" s="57" t="s">
        <v>255</v>
      </c>
      <c r="D14" s="48">
        <v>141</v>
      </c>
      <c r="E14" s="35">
        <f t="shared" si="0"/>
        <v>35.25</v>
      </c>
      <c r="F14" s="35">
        <v>87.77</v>
      </c>
      <c r="G14" s="35">
        <f t="shared" si="1"/>
        <v>43.885</v>
      </c>
      <c r="H14" s="35">
        <f t="shared" si="2"/>
        <v>79.135</v>
      </c>
      <c r="I14" s="49"/>
      <c r="J14" s="50"/>
    </row>
    <row r="15" ht="27.95" customHeight="1" spans="1:10">
      <c r="A15" s="46">
        <v>13</v>
      </c>
      <c r="B15" s="57" t="s">
        <v>256</v>
      </c>
      <c r="C15" s="57" t="s">
        <v>257</v>
      </c>
      <c r="D15" s="48">
        <v>150.5</v>
      </c>
      <c r="E15" s="35">
        <f t="shared" si="0"/>
        <v>37.625</v>
      </c>
      <c r="F15" s="35">
        <v>82.9</v>
      </c>
      <c r="G15" s="35">
        <f t="shared" si="1"/>
        <v>41.45</v>
      </c>
      <c r="H15" s="35">
        <f t="shared" si="2"/>
        <v>79.075</v>
      </c>
      <c r="I15" s="49"/>
      <c r="J15" s="50"/>
    </row>
    <row r="16" ht="27.95" customHeight="1" spans="1:10">
      <c r="A16" s="46">
        <v>14</v>
      </c>
      <c r="B16" s="57" t="s">
        <v>258</v>
      </c>
      <c r="C16" s="57" t="s">
        <v>259</v>
      </c>
      <c r="D16" s="48">
        <v>146</v>
      </c>
      <c r="E16" s="35">
        <f t="shared" si="0"/>
        <v>36.5</v>
      </c>
      <c r="F16" s="35">
        <v>84.73</v>
      </c>
      <c r="G16" s="35">
        <f t="shared" si="1"/>
        <v>42.365</v>
      </c>
      <c r="H16" s="35">
        <f t="shared" si="2"/>
        <v>78.865</v>
      </c>
      <c r="I16" s="49"/>
      <c r="J16" s="50"/>
    </row>
    <row r="17" ht="27.95" customHeight="1" spans="1:10">
      <c r="A17" s="46">
        <v>15</v>
      </c>
      <c r="B17" s="57" t="s">
        <v>260</v>
      </c>
      <c r="C17" s="57" t="s">
        <v>261</v>
      </c>
      <c r="D17" s="48">
        <v>149</v>
      </c>
      <c r="E17" s="35">
        <f t="shared" si="0"/>
        <v>37.25</v>
      </c>
      <c r="F17" s="35">
        <v>82.57</v>
      </c>
      <c r="G17" s="35">
        <f t="shared" si="1"/>
        <v>41.285</v>
      </c>
      <c r="H17" s="35">
        <f t="shared" si="2"/>
        <v>78.535</v>
      </c>
      <c r="I17" s="49"/>
      <c r="J17" s="50"/>
    </row>
    <row r="18" ht="27.95" customHeight="1" spans="1:10">
      <c r="A18" s="46">
        <v>16</v>
      </c>
      <c r="B18" s="57" t="s">
        <v>262</v>
      </c>
      <c r="C18" s="57" t="s">
        <v>263</v>
      </c>
      <c r="D18" s="48">
        <v>147</v>
      </c>
      <c r="E18" s="35">
        <f t="shared" si="0"/>
        <v>36.75</v>
      </c>
      <c r="F18" s="35">
        <v>83.37</v>
      </c>
      <c r="G18" s="35">
        <f t="shared" si="1"/>
        <v>41.685</v>
      </c>
      <c r="H18" s="35">
        <f t="shared" si="2"/>
        <v>78.435</v>
      </c>
      <c r="I18" s="49"/>
      <c r="J18" s="50"/>
    </row>
    <row r="19" ht="27.95" customHeight="1" spans="1:10">
      <c r="A19" s="46">
        <v>17</v>
      </c>
      <c r="B19" s="57" t="s">
        <v>264</v>
      </c>
      <c r="C19" s="57" t="s">
        <v>265</v>
      </c>
      <c r="D19" s="48">
        <v>145</v>
      </c>
      <c r="E19" s="35">
        <f t="shared" si="0"/>
        <v>36.25</v>
      </c>
      <c r="F19" s="35">
        <v>84.07</v>
      </c>
      <c r="G19" s="35">
        <f t="shared" si="1"/>
        <v>42.035</v>
      </c>
      <c r="H19" s="35">
        <f t="shared" si="2"/>
        <v>78.285</v>
      </c>
      <c r="I19" s="49"/>
      <c r="J19" s="50"/>
    </row>
    <row r="20" ht="27.95" customHeight="1" spans="1:10">
      <c r="A20" s="46">
        <v>18</v>
      </c>
      <c r="B20" s="57" t="s">
        <v>266</v>
      </c>
      <c r="C20" s="57" t="s">
        <v>267</v>
      </c>
      <c r="D20" s="48">
        <v>149</v>
      </c>
      <c r="E20" s="35">
        <f t="shared" si="0"/>
        <v>37.25</v>
      </c>
      <c r="F20" s="35">
        <v>81.07</v>
      </c>
      <c r="G20" s="35">
        <f t="shared" si="1"/>
        <v>40.535</v>
      </c>
      <c r="H20" s="35">
        <f t="shared" si="2"/>
        <v>77.785</v>
      </c>
      <c r="I20" s="49"/>
      <c r="J20" s="50"/>
    </row>
    <row r="21" ht="27" customHeight="1" spans="1:10">
      <c r="A21" s="46">
        <v>19</v>
      </c>
      <c r="B21" s="57" t="s">
        <v>268</v>
      </c>
      <c r="C21" s="57" t="s">
        <v>269</v>
      </c>
      <c r="D21" s="48">
        <v>145</v>
      </c>
      <c r="E21" s="35">
        <f t="shared" si="0"/>
        <v>36.25</v>
      </c>
      <c r="F21" s="35">
        <v>82.83</v>
      </c>
      <c r="G21" s="35">
        <f t="shared" si="1"/>
        <v>41.415</v>
      </c>
      <c r="H21" s="35">
        <f t="shared" si="2"/>
        <v>77.665</v>
      </c>
      <c r="I21" s="49"/>
      <c r="J21" s="50"/>
    </row>
    <row r="22" ht="27" customHeight="1" spans="1:10">
      <c r="A22" s="46">
        <v>20</v>
      </c>
      <c r="B22" s="57" t="s">
        <v>270</v>
      </c>
      <c r="C22" s="57" t="s">
        <v>271</v>
      </c>
      <c r="D22" s="48">
        <v>142.5</v>
      </c>
      <c r="E22" s="35">
        <f t="shared" si="0"/>
        <v>35.625</v>
      </c>
      <c r="F22" s="35">
        <v>83.57</v>
      </c>
      <c r="G22" s="35">
        <f t="shared" si="1"/>
        <v>41.785</v>
      </c>
      <c r="H22" s="35">
        <f t="shared" si="2"/>
        <v>77.41</v>
      </c>
      <c r="I22" s="49"/>
      <c r="J22" s="50"/>
    </row>
    <row r="23" ht="27" customHeight="1" spans="1:10">
      <c r="A23" s="46">
        <v>21</v>
      </c>
      <c r="B23" s="57" t="s">
        <v>272</v>
      </c>
      <c r="C23" s="57" t="s">
        <v>273</v>
      </c>
      <c r="D23" s="48">
        <v>139.5</v>
      </c>
      <c r="E23" s="35">
        <f t="shared" si="0"/>
        <v>34.875</v>
      </c>
      <c r="F23" s="35">
        <v>85</v>
      </c>
      <c r="G23" s="35">
        <f t="shared" si="1"/>
        <v>42.5</v>
      </c>
      <c r="H23" s="35">
        <f t="shared" si="2"/>
        <v>77.375</v>
      </c>
      <c r="I23" s="49"/>
      <c r="J23" s="50"/>
    </row>
    <row r="24" ht="27" customHeight="1" spans="1:10">
      <c r="A24" s="46">
        <v>22</v>
      </c>
      <c r="B24" s="57" t="s">
        <v>274</v>
      </c>
      <c r="C24" s="57" t="s">
        <v>275</v>
      </c>
      <c r="D24" s="48">
        <v>138.5</v>
      </c>
      <c r="E24" s="35">
        <f t="shared" si="0"/>
        <v>34.625</v>
      </c>
      <c r="F24" s="35">
        <v>85.1</v>
      </c>
      <c r="G24" s="35">
        <f t="shared" si="1"/>
        <v>42.55</v>
      </c>
      <c r="H24" s="35">
        <f t="shared" si="2"/>
        <v>77.175</v>
      </c>
      <c r="I24" s="49"/>
      <c r="J24" s="50"/>
    </row>
    <row r="25" ht="27" customHeight="1" spans="1:10">
      <c r="A25" s="46">
        <v>23</v>
      </c>
      <c r="B25" s="57" t="s">
        <v>276</v>
      </c>
      <c r="C25" s="57" t="s">
        <v>277</v>
      </c>
      <c r="D25" s="48">
        <v>146.5</v>
      </c>
      <c r="E25" s="35">
        <f t="shared" si="0"/>
        <v>36.625</v>
      </c>
      <c r="F25" s="35">
        <v>81.03</v>
      </c>
      <c r="G25" s="35">
        <f t="shared" si="1"/>
        <v>40.515</v>
      </c>
      <c r="H25" s="35">
        <f t="shared" si="2"/>
        <v>77.14</v>
      </c>
      <c r="I25" s="49"/>
      <c r="J25" s="50"/>
    </row>
    <row r="26" ht="27" customHeight="1" spans="1:10">
      <c r="A26" s="46">
        <v>24</v>
      </c>
      <c r="B26" s="57" t="s">
        <v>278</v>
      </c>
      <c r="C26" s="57" t="s">
        <v>279</v>
      </c>
      <c r="D26" s="48">
        <v>145</v>
      </c>
      <c r="E26" s="35">
        <f t="shared" si="0"/>
        <v>36.25</v>
      </c>
      <c r="F26" s="35">
        <v>77.8</v>
      </c>
      <c r="G26" s="35">
        <f t="shared" si="1"/>
        <v>38.9</v>
      </c>
      <c r="H26" s="35">
        <f t="shared" si="2"/>
        <v>75.15</v>
      </c>
      <c r="I26" s="49"/>
      <c r="J26" s="50"/>
    </row>
    <row r="27" ht="27" customHeight="1" spans="1:10">
      <c r="A27" s="46">
        <v>25</v>
      </c>
      <c r="B27" s="57" t="s">
        <v>280</v>
      </c>
      <c r="C27" s="57" t="s">
        <v>281</v>
      </c>
      <c r="D27" s="48">
        <v>138.5</v>
      </c>
      <c r="E27" s="35">
        <f t="shared" si="0"/>
        <v>34.625</v>
      </c>
      <c r="F27" s="35">
        <v>79.4</v>
      </c>
      <c r="G27" s="35">
        <f t="shared" si="1"/>
        <v>39.7</v>
      </c>
      <c r="H27" s="35">
        <f t="shared" si="2"/>
        <v>74.325</v>
      </c>
      <c r="I27" s="49"/>
      <c r="J27" s="50"/>
    </row>
    <row r="29" spans="1:3">
      <c r="A29" s="53"/>
      <c r="B29" s="53"/>
      <c r="C29" s="53"/>
    </row>
  </sheetData>
  <sortState ref="A3:H27">
    <sortCondition ref="A3"/>
  </sortState>
  <mergeCells count="2">
    <mergeCell ref="A1:H1"/>
    <mergeCell ref="A29:C29"/>
  </mergeCells>
  <pageMargins left="0.472222222222222" right="0.472222222222222" top="0.275" bottom="0.196527777777778" header="0.196527777777778" footer="0.2361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8" sqref="K8"/>
    </sheetView>
  </sheetViews>
  <sheetFormatPr defaultColWidth="11.875" defaultRowHeight="13.5"/>
  <cols>
    <col min="1" max="1" width="7.875" style="43" customWidth="1"/>
    <col min="2" max="2" width="11.875" customWidth="1"/>
    <col min="3" max="3" width="14" customWidth="1"/>
    <col min="4" max="4" width="11.875" customWidth="1"/>
    <col min="6" max="6" width="11.875" style="38"/>
  </cols>
  <sheetData>
    <row r="1" ht="51" customHeight="1" spans="1:8">
      <c r="A1" s="44" t="s">
        <v>282</v>
      </c>
      <c r="B1" s="44"/>
      <c r="C1" s="44"/>
      <c r="D1" s="44"/>
      <c r="E1" s="44"/>
      <c r="F1" s="45"/>
      <c r="G1" s="44"/>
      <c r="H1" s="44"/>
    </row>
    <row r="2" ht="33" customHeight="1" spans="1:8">
      <c r="A2" s="3" t="s">
        <v>1</v>
      </c>
      <c r="B2" s="31" t="s">
        <v>2</v>
      </c>
      <c r="C2" s="4" t="s">
        <v>3</v>
      </c>
      <c r="D2" s="32" t="s">
        <v>53</v>
      </c>
      <c r="E2" s="33" t="s">
        <v>200</v>
      </c>
      <c r="F2" s="33" t="s">
        <v>55</v>
      </c>
      <c r="G2" s="33" t="s">
        <v>201</v>
      </c>
      <c r="H2" s="33" t="s">
        <v>11</v>
      </c>
    </row>
    <row r="3" ht="27.95" customHeight="1" spans="1:10">
      <c r="A3" s="46">
        <v>1</v>
      </c>
      <c r="B3" s="47" t="s">
        <v>283</v>
      </c>
      <c r="C3" s="47" t="s">
        <v>284</v>
      </c>
      <c r="D3" s="54">
        <v>167.5</v>
      </c>
      <c r="E3" s="35">
        <f t="shared" ref="E3:E16" si="0">D3*0.25</f>
        <v>41.875</v>
      </c>
      <c r="F3" s="35">
        <v>85.7</v>
      </c>
      <c r="G3" s="35">
        <f t="shared" ref="G3:G16" si="1">F3*0.5</f>
        <v>42.85</v>
      </c>
      <c r="H3" s="35">
        <f t="shared" ref="H3:H16" si="2">E3+G3</f>
        <v>84.725</v>
      </c>
      <c r="I3" s="56"/>
      <c r="J3" s="50"/>
    </row>
    <row r="4" ht="27.95" customHeight="1" spans="1:10">
      <c r="A4" s="46">
        <v>2</v>
      </c>
      <c r="B4" s="47" t="s">
        <v>285</v>
      </c>
      <c r="C4" s="47" t="s">
        <v>286</v>
      </c>
      <c r="D4" s="54">
        <v>160</v>
      </c>
      <c r="E4" s="35">
        <f t="shared" si="0"/>
        <v>40</v>
      </c>
      <c r="F4" s="35">
        <v>84.4</v>
      </c>
      <c r="G4" s="35">
        <f t="shared" si="1"/>
        <v>42.2</v>
      </c>
      <c r="H4" s="35">
        <f t="shared" si="2"/>
        <v>82.2</v>
      </c>
      <c r="I4" s="56"/>
      <c r="J4" s="50"/>
    </row>
    <row r="5" ht="27.95" customHeight="1" spans="1:10">
      <c r="A5" s="46">
        <v>3</v>
      </c>
      <c r="B5" s="47" t="s">
        <v>287</v>
      </c>
      <c r="C5" s="47" t="s">
        <v>288</v>
      </c>
      <c r="D5" s="54">
        <v>153</v>
      </c>
      <c r="E5" s="35">
        <f t="shared" si="0"/>
        <v>38.25</v>
      </c>
      <c r="F5" s="35">
        <v>85</v>
      </c>
      <c r="G5" s="35">
        <f t="shared" si="1"/>
        <v>42.5</v>
      </c>
      <c r="H5" s="35">
        <f t="shared" si="2"/>
        <v>80.75</v>
      </c>
      <c r="I5" s="56"/>
      <c r="J5" s="50"/>
    </row>
    <row r="6" ht="27.95" customHeight="1" spans="1:10">
      <c r="A6" s="46">
        <v>4</v>
      </c>
      <c r="B6" s="47" t="s">
        <v>289</v>
      </c>
      <c r="C6" s="47" t="s">
        <v>290</v>
      </c>
      <c r="D6" s="54">
        <v>149</v>
      </c>
      <c r="E6" s="35">
        <f t="shared" si="0"/>
        <v>37.25</v>
      </c>
      <c r="F6" s="35">
        <v>86.4</v>
      </c>
      <c r="G6" s="35">
        <f t="shared" si="1"/>
        <v>43.2</v>
      </c>
      <c r="H6" s="35">
        <f t="shared" si="2"/>
        <v>80.45</v>
      </c>
      <c r="I6" s="56"/>
      <c r="J6" s="50"/>
    </row>
    <row r="7" ht="27.95" customHeight="1" spans="1:10">
      <c r="A7" s="46">
        <v>5</v>
      </c>
      <c r="B7" s="47" t="s">
        <v>291</v>
      </c>
      <c r="C7" s="47" t="s">
        <v>292</v>
      </c>
      <c r="D7" s="54">
        <v>153</v>
      </c>
      <c r="E7" s="35">
        <f t="shared" si="0"/>
        <v>38.25</v>
      </c>
      <c r="F7" s="35">
        <v>84.27</v>
      </c>
      <c r="G7" s="35">
        <f t="shared" si="1"/>
        <v>42.135</v>
      </c>
      <c r="H7" s="35">
        <f t="shared" si="2"/>
        <v>80.385</v>
      </c>
      <c r="I7" s="56"/>
      <c r="J7" s="50"/>
    </row>
    <row r="8" ht="27.95" customHeight="1" spans="1:10">
      <c r="A8" s="46">
        <v>6</v>
      </c>
      <c r="B8" s="47" t="s">
        <v>293</v>
      </c>
      <c r="C8" s="47" t="s">
        <v>294</v>
      </c>
      <c r="D8" s="54">
        <v>149.5</v>
      </c>
      <c r="E8" s="35">
        <f t="shared" si="0"/>
        <v>37.375</v>
      </c>
      <c r="F8" s="35">
        <v>85.67</v>
      </c>
      <c r="G8" s="35">
        <f t="shared" si="1"/>
        <v>42.835</v>
      </c>
      <c r="H8" s="35">
        <f t="shared" si="2"/>
        <v>80.21</v>
      </c>
      <c r="I8" s="56"/>
      <c r="J8" s="50"/>
    </row>
    <row r="9" ht="27.95" customHeight="1" spans="1:10">
      <c r="A9" s="46">
        <v>7</v>
      </c>
      <c r="B9" s="47" t="s">
        <v>295</v>
      </c>
      <c r="C9" s="47" t="s">
        <v>296</v>
      </c>
      <c r="D9" s="54">
        <v>152</v>
      </c>
      <c r="E9" s="35">
        <f t="shared" si="0"/>
        <v>38</v>
      </c>
      <c r="F9" s="35">
        <v>84</v>
      </c>
      <c r="G9" s="35">
        <f t="shared" si="1"/>
        <v>42</v>
      </c>
      <c r="H9" s="35">
        <f t="shared" si="2"/>
        <v>80</v>
      </c>
      <c r="I9" s="56"/>
      <c r="J9" s="50"/>
    </row>
    <row r="10" ht="27.95" customHeight="1" spans="1:10">
      <c r="A10" s="46">
        <v>8</v>
      </c>
      <c r="B10" s="47" t="s">
        <v>297</v>
      </c>
      <c r="C10" s="47" t="s">
        <v>298</v>
      </c>
      <c r="D10" s="54">
        <v>149.5</v>
      </c>
      <c r="E10" s="35">
        <f t="shared" si="0"/>
        <v>37.375</v>
      </c>
      <c r="F10" s="35">
        <v>84.5</v>
      </c>
      <c r="G10" s="35">
        <f t="shared" si="1"/>
        <v>42.25</v>
      </c>
      <c r="H10" s="35">
        <f t="shared" si="2"/>
        <v>79.625</v>
      </c>
      <c r="I10" s="56"/>
      <c r="J10" s="50"/>
    </row>
    <row r="11" ht="27.95" customHeight="1" spans="1:10">
      <c r="A11" s="46">
        <v>9</v>
      </c>
      <c r="B11" s="47" t="s">
        <v>299</v>
      </c>
      <c r="C11" s="47" t="s">
        <v>300</v>
      </c>
      <c r="D11" s="54">
        <v>146.5</v>
      </c>
      <c r="E11" s="35">
        <f t="shared" si="0"/>
        <v>36.625</v>
      </c>
      <c r="F11" s="35">
        <v>83.37</v>
      </c>
      <c r="G11" s="35">
        <f t="shared" si="1"/>
        <v>41.685</v>
      </c>
      <c r="H11" s="35">
        <f t="shared" si="2"/>
        <v>78.31</v>
      </c>
      <c r="I11" s="49"/>
      <c r="J11" s="50"/>
    </row>
    <row r="12" ht="27.95" customHeight="1" spans="1:10">
      <c r="A12" s="46">
        <v>10</v>
      </c>
      <c r="B12" s="47" t="s">
        <v>301</v>
      </c>
      <c r="C12" s="47" t="s">
        <v>302</v>
      </c>
      <c r="D12" s="54">
        <v>143.5</v>
      </c>
      <c r="E12" s="35">
        <f t="shared" si="0"/>
        <v>35.875</v>
      </c>
      <c r="F12" s="35">
        <v>83.7</v>
      </c>
      <c r="G12" s="35">
        <f t="shared" si="1"/>
        <v>41.85</v>
      </c>
      <c r="H12" s="35">
        <f t="shared" si="2"/>
        <v>77.725</v>
      </c>
      <c r="I12" s="49"/>
      <c r="J12" s="50"/>
    </row>
    <row r="13" ht="27.95" customHeight="1" spans="1:10">
      <c r="A13" s="46">
        <v>11</v>
      </c>
      <c r="B13" s="47" t="s">
        <v>303</v>
      </c>
      <c r="C13" s="47" t="s">
        <v>304</v>
      </c>
      <c r="D13" s="54">
        <v>145.5</v>
      </c>
      <c r="E13" s="35">
        <f t="shared" si="0"/>
        <v>36.375</v>
      </c>
      <c r="F13" s="35">
        <v>82.17</v>
      </c>
      <c r="G13" s="35">
        <f t="shared" si="1"/>
        <v>41.085</v>
      </c>
      <c r="H13" s="35">
        <f t="shared" si="2"/>
        <v>77.46</v>
      </c>
      <c r="I13" s="49"/>
      <c r="J13" s="50"/>
    </row>
    <row r="14" ht="27.95" customHeight="1" spans="1:10">
      <c r="A14" s="46">
        <v>12</v>
      </c>
      <c r="B14" s="47" t="s">
        <v>305</v>
      </c>
      <c r="C14" s="47" t="s">
        <v>306</v>
      </c>
      <c r="D14" s="54">
        <v>141.5</v>
      </c>
      <c r="E14" s="35">
        <f t="shared" si="0"/>
        <v>35.375</v>
      </c>
      <c r="F14" s="35">
        <v>82.3</v>
      </c>
      <c r="G14" s="35">
        <f t="shared" si="1"/>
        <v>41.15</v>
      </c>
      <c r="H14" s="35">
        <f t="shared" si="2"/>
        <v>76.525</v>
      </c>
      <c r="I14" s="49"/>
      <c r="J14" s="50"/>
    </row>
    <row r="15" ht="27.95" customHeight="1" spans="1:10">
      <c r="A15" s="46">
        <v>13</v>
      </c>
      <c r="B15" s="47" t="s">
        <v>307</v>
      </c>
      <c r="C15" s="47" t="s">
        <v>308</v>
      </c>
      <c r="D15" s="54">
        <v>141.5</v>
      </c>
      <c r="E15" s="35">
        <f t="shared" si="0"/>
        <v>35.375</v>
      </c>
      <c r="F15" s="35">
        <v>82.07</v>
      </c>
      <c r="G15" s="35">
        <f t="shared" si="1"/>
        <v>41.035</v>
      </c>
      <c r="H15" s="35">
        <f t="shared" si="2"/>
        <v>76.41</v>
      </c>
      <c r="I15" s="49"/>
      <c r="J15" s="50"/>
    </row>
    <row r="16" ht="27.95" customHeight="1" spans="1:10">
      <c r="A16" s="46">
        <v>14</v>
      </c>
      <c r="B16" s="47" t="s">
        <v>309</v>
      </c>
      <c r="C16" s="47" t="s">
        <v>310</v>
      </c>
      <c r="D16" s="54">
        <v>143.5</v>
      </c>
      <c r="E16" s="35">
        <f t="shared" si="0"/>
        <v>35.875</v>
      </c>
      <c r="F16" s="35">
        <v>79.8</v>
      </c>
      <c r="G16" s="35">
        <f t="shared" si="1"/>
        <v>39.9</v>
      </c>
      <c r="H16" s="35">
        <f t="shared" si="2"/>
        <v>75.775</v>
      </c>
      <c r="I16" s="49"/>
      <c r="J16" s="50"/>
    </row>
    <row r="17" spans="1:3">
      <c r="A17" s="53"/>
      <c r="B17" s="53"/>
      <c r="C17" s="53"/>
    </row>
  </sheetData>
  <sortState ref="A3:H16">
    <sortCondition ref="A3"/>
  </sortState>
  <mergeCells count="2">
    <mergeCell ref="A1:H1"/>
    <mergeCell ref="A17:C17"/>
  </mergeCells>
  <pageMargins left="0.472222222222222" right="0.472222222222222" top="0.708333333333333" bottom="0.904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市幼儿园</vt:lpstr>
      <vt:lpstr>特岗小体育</vt:lpstr>
      <vt:lpstr>农村幼儿园.限高校应届毕业生</vt:lpstr>
      <vt:lpstr>农村幼儿园.限本县户籍</vt:lpstr>
      <vt:lpstr>特岗初体育</vt:lpstr>
      <vt:lpstr>启智学校（小学数学）</vt:lpstr>
      <vt:lpstr>农村小学语文（限户籍）</vt:lpstr>
      <vt:lpstr>农村小学语文（限高校应届毕业生）</vt:lpstr>
      <vt:lpstr>农村小学数学（限户籍）</vt:lpstr>
      <vt:lpstr>农村小学数学（限高校应届毕业生）</vt:lpstr>
      <vt:lpstr>高中政治</vt:lpstr>
      <vt:lpstr>高中历史</vt:lpstr>
      <vt:lpstr>高中地理</vt:lpstr>
      <vt:lpstr>城区初中数学</vt:lpstr>
      <vt:lpstr>城区初中历史</vt:lpstr>
      <vt:lpstr>城区初中地理</vt:lpstr>
      <vt:lpstr>城区初中道德与法治</vt:lpstr>
      <vt:lpstr>特岗小数学</vt:lpstr>
      <vt:lpstr>特岗小英语</vt:lpstr>
      <vt:lpstr>特岗小学思品</vt:lpstr>
      <vt:lpstr>特岗初语</vt:lpstr>
      <vt:lpstr>特岗初数</vt:lpstr>
      <vt:lpstr>特岗小语</vt:lpstr>
      <vt:lpstr>特岗小学语文总平均分</vt:lpstr>
      <vt:lpstr>特岗小语第1组折算</vt:lpstr>
      <vt:lpstr>特岗小语第2组折算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锋行，我看行！！！</cp:lastModifiedBy>
  <dcterms:created xsi:type="dcterms:W3CDTF">2021-05-28T02:18:00Z</dcterms:created>
  <cp:lastPrinted>2021-07-07T23:56:00Z</cp:lastPrinted>
  <dcterms:modified xsi:type="dcterms:W3CDTF">2021-07-12T08:10:22Z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7DE4E895CCB941DF80FC3C69D4CEFF06</vt:lpwstr>
  </property>
  <property fmtid="{D5CDD505-2E9C-101B-9397-08002B2CF9AE}" pid="3" name="KSOProductBuildVer">
    <vt:lpwstr>2052-11.1.0.10578</vt:lpwstr>
  </property>
</Properties>
</file>